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480" windowHeight="11640" tabRatio="885" activeTab="0"/>
  </bookViews>
  <sheets>
    <sheet name="Расчет Eco Line" sheetId="1" r:id="rId1"/>
    <sheet name="Сборки Eco Line" sheetId="2" r:id="rId2"/>
    <sheet name="Лист2" sheetId="3" state="hidden" r:id="rId3"/>
  </sheets>
  <externalReferences>
    <externalReference r:id="rId6"/>
    <externalReference r:id="rId7"/>
  </externalReferences>
  <definedNames>
    <definedName name="__A1" localSheetId="0">'[1]Расчет'!#REF!</definedName>
    <definedName name="__A1">'[1]Расчет'!#REF!</definedName>
    <definedName name="__A2" localSheetId="0">'[1]Расчет'!#REF!</definedName>
    <definedName name="__A2">'[1]Расчет'!#REF!</definedName>
    <definedName name="_A1" localSheetId="0">'[1]Расчет'!#REF!</definedName>
    <definedName name="_A1">'[1]Расчет'!#REF!</definedName>
    <definedName name="_A2" localSheetId="0">'[1]Расчет'!#REF!</definedName>
    <definedName name="_A2">'[1]Расчет'!#REF!</definedName>
    <definedName name="А30" localSheetId="0">#REF!</definedName>
    <definedName name="А30">#REF!</definedName>
    <definedName name="ВЫБЕРИТЕ_ВАЛЮТУ">'[2]ВАЛЮТЫ'!$A$1:$A$7</definedName>
    <definedName name="_xlnm.Print_Titles" localSheetId="1">'Сборки Eco Line'!$5:$5</definedName>
    <definedName name="_xlnm.Print_Area" localSheetId="0">'Расчет Eco Line'!$A$1:$F$306</definedName>
    <definedName name="_xlnm.Print_Area" localSheetId="1">'Сборки Eco Line'!$A$1:$F$135</definedName>
  </definedNames>
  <calcPr fullCalcOnLoad="1"/>
</workbook>
</file>

<file path=xl/sharedStrings.xml><?xml version="1.0" encoding="utf-8"?>
<sst xmlns="http://schemas.openxmlformats.org/spreadsheetml/2006/main" count="1027" uniqueCount="320">
  <si>
    <t>Наименование</t>
  </si>
  <si>
    <t>Базовая цена, руб. (с НДС)</t>
  </si>
  <si>
    <t>Складская программа</t>
  </si>
  <si>
    <t>Изображение</t>
  </si>
  <si>
    <t>Базовая 
цена, руб.</t>
  </si>
  <si>
    <t>Базовая 
цена, руб. б/НДС</t>
  </si>
  <si>
    <t>Артикул</t>
  </si>
  <si>
    <t>Кол-во  в сборке, шт.</t>
  </si>
  <si>
    <t>за элемент в сборке</t>
  </si>
  <si>
    <t>за сборку</t>
  </si>
  <si>
    <t>Стойка.1 ЕCO</t>
  </si>
  <si>
    <t>Стойка ЕCO односторонняяя H=1600 G=370</t>
  </si>
  <si>
    <t>E-LT 16037160</t>
  </si>
  <si>
    <t>Стойка сварная с двухсторонней перфорацией (60х30) G=370 H=1600 L-образная</t>
  </si>
  <si>
    <t>Стойка.2 ЕCO</t>
  </si>
  <si>
    <t>Стойка ЕКО двусторонняя H=1600 G=370</t>
  </si>
  <si>
    <t>E-LT 26037160</t>
  </si>
  <si>
    <t>Стойка сварная с двухсторонней перфорацией (60х30) G=370 H=1600 Т-образная</t>
  </si>
  <si>
    <t>Стойка ЕCO односторонняя H=2250 G=370</t>
  </si>
  <si>
    <t>E-LT 16037225</t>
  </si>
  <si>
    <t>Стойка сварная с двухсторонней перфорацией (60х30) G=370 H=2250 L-образная</t>
  </si>
  <si>
    <t>Стойка ECO 1600-1б</t>
  </si>
  <si>
    <t>Стойка ЕКО односторонняя H=1600</t>
  </si>
  <si>
    <t>E-LT 02601600</t>
  </si>
  <si>
    <t>E-LT 02601600-30_Стойка свар с двух пер ECO (60х30) Н=1600 с баз (RAL 9016,глян)</t>
  </si>
  <si>
    <t>Стойка ECO 1600-2б</t>
  </si>
  <si>
    <t>Стойка ЕКО двусторонняя H=1600</t>
  </si>
  <si>
    <t>E-LT 82471600</t>
  </si>
  <si>
    <t>E-LT 82471600-30_Стойка сварная с двухст перф.ECO (60х30) Н=1600 (RAL9016,глянц)</t>
  </si>
  <si>
    <t>Стойка ECO 1800-1б</t>
  </si>
  <si>
    <t>Стойка ЕКО односторонняя H=1800</t>
  </si>
  <si>
    <t>E-LT 02601800</t>
  </si>
  <si>
    <t>E-LT 02601800-30_Стойка свар с двух пер ECO (60х30) Н=1800 с баз (RAL 9016,глян)</t>
  </si>
  <si>
    <t>Стойка ECO 1800-2б</t>
  </si>
  <si>
    <t>Стойка ЕКО двусторонняя H=1800</t>
  </si>
  <si>
    <t>E-LT 82471800</t>
  </si>
  <si>
    <t>E-LT 82471800-30_Стойка сварная с двухст перф.ECO (60х30) Н=1800 (RAL9016,глянц)</t>
  </si>
  <si>
    <t>Стойка ЕКО односторонняя H=2100</t>
  </si>
  <si>
    <t>E-LT 02602100</t>
  </si>
  <si>
    <t>Стойка сварная с двухстор.перф. L-образная Н=2100</t>
  </si>
  <si>
    <t>Стойка ECO 2250-1б</t>
  </si>
  <si>
    <t>Стойка ЕКО односторонняя H=2250</t>
  </si>
  <si>
    <t>E-LT 02602250</t>
  </si>
  <si>
    <t>E-LT 02602250-30_Стойка свар с двух пер ECO (60х30) Н=2250 с баз (RAL 9016,глян)</t>
  </si>
  <si>
    <t>Стойка ECO 2250-2б</t>
  </si>
  <si>
    <t>Стойка ЕКО двусторонняя H=2250</t>
  </si>
  <si>
    <t>E-LT 82472250</t>
  </si>
  <si>
    <t>E-LT 82472250-30_Стойка свар с дв.пер ECO (60х30) Н=2250 с 2 баз (RAL 9016,глян)</t>
  </si>
  <si>
    <t xml:space="preserve">Полка ECO 1000х310  </t>
  </si>
  <si>
    <t>Полка ECO 1000х310 с кроншт</t>
  </si>
  <si>
    <t>E-BS 01000310</t>
  </si>
  <si>
    <t>E-BS 01000310-30_Кронштейн G=310 (комплект) (RAL 9016 глянц)</t>
  </si>
  <si>
    <t>E-ST 01311000</t>
  </si>
  <si>
    <t>E-ST 01311000-30_Полка L=1000 G=310 (RAL 9016 глянц)</t>
  </si>
  <si>
    <t>Полка ECO 1000х370</t>
  </si>
  <si>
    <t>Полка ECO 1000х370 с кроншт</t>
  </si>
  <si>
    <t>E-BS 01000370</t>
  </si>
  <si>
    <t>E-BS 01000370-30_Кронштейн G=370 (комплект) (RAL 9016 глянц)</t>
  </si>
  <si>
    <t>E-ST 01371000</t>
  </si>
  <si>
    <t>E-ST 01371000-30_Полка L=1000 G=370 (RAL 9016 глянц)</t>
  </si>
  <si>
    <t xml:space="preserve">Полка ECO 1000х470  </t>
  </si>
  <si>
    <t>Полка ECO 1000х470 с кроншт</t>
  </si>
  <si>
    <t>E-BS 01000470</t>
  </si>
  <si>
    <t>E-BS 01000470-30_Кронштейн G=470 (комплект) (RAL 9016 глянц)</t>
  </si>
  <si>
    <t>E-ST 01471000</t>
  </si>
  <si>
    <t>E-ST 01471000-30_Полка L=1000 G=470 (RAL 9016 глянц)</t>
  </si>
  <si>
    <t xml:space="preserve">Полка ECO 1250х310  </t>
  </si>
  <si>
    <t>Полка ECO 1250х310 с кроншт</t>
  </si>
  <si>
    <t>E-ST 01311250</t>
  </si>
  <si>
    <t>E-ST 01311250-30_Полка L=1250 G=310 (RAL 9016, глянц)</t>
  </si>
  <si>
    <t xml:space="preserve">Полка ECO 1250х370  </t>
  </si>
  <si>
    <t>Полка ECO 1250х370 с кроншт</t>
  </si>
  <si>
    <t>E-ST 01371250</t>
  </si>
  <si>
    <t>E-ST 01371250-30_Полка L=1250 G=370 (RAL 9016, глянц)</t>
  </si>
  <si>
    <t xml:space="preserve">Полка ECO 1250х470  </t>
  </si>
  <si>
    <t>Полка ECO 1250х470 с кроншт</t>
  </si>
  <si>
    <t>E-ST 01471250</t>
  </si>
  <si>
    <t>E-ST 01471250-30_Полка L=1250 G=470 (RAL 9016, глянц)</t>
  </si>
  <si>
    <t>Полка ECO 665х310</t>
  </si>
  <si>
    <t>Полка ECO 665х310 с кроншт</t>
  </si>
  <si>
    <t>E-ST 01310665</t>
  </si>
  <si>
    <t>E-ST 01310665-30_Полка L=665 G=310 (RAL 9016, глянц)</t>
  </si>
  <si>
    <t>Полка ECO 665х370</t>
  </si>
  <si>
    <t>Полка ECO 665х370 с кроншт</t>
  </si>
  <si>
    <t>E-ST 01370665</t>
  </si>
  <si>
    <t>E-ST 01370665-30_Полка L=665 G=370 (RAL 9016, глянц)</t>
  </si>
  <si>
    <t>Полка ECO 665х470</t>
  </si>
  <si>
    <t>Полка ECO 665х470 с кроншт</t>
  </si>
  <si>
    <t>E-ST 01470665</t>
  </si>
  <si>
    <t>E-ST 01470665-30_Полка L=665 G=470 (RAL 9016, глянц)</t>
  </si>
  <si>
    <t>Полка ECO угл.вн.310</t>
  </si>
  <si>
    <t>Полка ECO угл. вн. 310 с кроншт</t>
  </si>
  <si>
    <t>E-ST 05000310</t>
  </si>
  <si>
    <t>E-ST 05000310-30_Полка угловая внутренняя G=310 (RAL 9016, глянц)</t>
  </si>
  <si>
    <t>Полка ЕСО угл.вн.370</t>
  </si>
  <si>
    <t>Полка ECO угл. вн. 370 с кроншт</t>
  </si>
  <si>
    <t>E-ST 05000370</t>
  </si>
  <si>
    <t>E-ST 05000370-30_Полка угловая внутренняя G=370 (RAL 9016, глянц)</t>
  </si>
  <si>
    <t>Полка ЕСО угл.вн.470</t>
  </si>
  <si>
    <t>Полка ECO угл. вн. 470 с кроншт</t>
  </si>
  <si>
    <t>E-ST 05000470</t>
  </si>
  <si>
    <t>E-ST 05000470-30_Полка угловая внутренняя G=470 (RAL 9016, глянц)</t>
  </si>
  <si>
    <t>Пол.ECO угл.внеш.310</t>
  </si>
  <si>
    <t>Полка ECO угл. внеш. 310 с кроншт</t>
  </si>
  <si>
    <t>E-ST 06000310</t>
  </si>
  <si>
    <t>E-ST 06000310-30_Полка угловая внешняя G=310 (RAL 9016 глянц)</t>
  </si>
  <si>
    <t>Пол.ECO угл.внеш.370</t>
  </si>
  <si>
    <t>Полка ECO угл. внеш. 370 с кроншт</t>
  </si>
  <si>
    <t>E-ST 06000370</t>
  </si>
  <si>
    <t>E-ST 06000370-30_Полка угловая внешняя G=370 (RAL 9016 глянц)</t>
  </si>
  <si>
    <t>Пол.ECO угл.внеш.470</t>
  </si>
  <si>
    <t>Полка ECO угл. внеш. 470 с кроншт</t>
  </si>
  <si>
    <t>E-ST 06000470</t>
  </si>
  <si>
    <t>E-ST 06000470-30_Полка угловая внешняя G=470 (RAL 9016 глянц)</t>
  </si>
  <si>
    <t xml:space="preserve">Полка рееч.ЕСО 1000 </t>
  </si>
  <si>
    <t>Полка реечная (э) ЕСО G=470 H=80 L=1000</t>
  </si>
  <si>
    <t>E-BW 13081000</t>
  </si>
  <si>
    <t>E-BW 13081000_Полка реечная (э) G=470 H=80 L=1000(массив листвен)</t>
  </si>
  <si>
    <t>Полк.рееч.вс.ЕСО1000</t>
  </si>
  <si>
    <t>Полка реечная высокая (э) ЕСО G=470 H=250 L=1000</t>
  </si>
  <si>
    <t>E-BW 12251000</t>
  </si>
  <si>
    <t>E-BW 12251000_Полка реечная высокая (э) G=470 H=250 L=1000(массив листвен)</t>
  </si>
  <si>
    <t xml:space="preserve">Накоп.рееч.ЕСО 1000 </t>
  </si>
  <si>
    <t>Накопитель реечный (э) ЕСО G=470 H=500 L=1000</t>
  </si>
  <si>
    <t>E-BW 11501000</t>
  </si>
  <si>
    <t>E-BW 11501000_Накопитель реечн (э) G=470 H=500 L=1000 (массив листвен)</t>
  </si>
  <si>
    <t>База.О ЕСО</t>
  </si>
  <si>
    <t>База островного стеллажа ECO L=1000 G=370 H=1600</t>
  </si>
  <si>
    <t>E-BP 01151000</t>
  </si>
  <si>
    <t>E-BP 01151000-30_Панель задняя ECO L=1000 H=150 (RAL 9016 глянц)</t>
  </si>
  <si>
    <t>E-BP 01401000</t>
  </si>
  <si>
    <t>E-BP 01401000-30_Панель задняя ECO L=1000 H=400 (RAL 9016 глянц)</t>
  </si>
  <si>
    <t>E-ST 01371000-30_Полка L=1000 G= 370 (RAL 9016 глянц)</t>
  </si>
  <si>
    <t>E-TC 01601000</t>
  </si>
  <si>
    <t>E-TC 01601000-30_Крышка стеллажа L=1000 ECO (60х30) (RAL 9016, глянц)</t>
  </si>
  <si>
    <t>База островного стеллажа ECO L=1250 G=370 H=1600</t>
  </si>
  <si>
    <t>E-BP 01151250</t>
  </si>
  <si>
    <t>E-BP 01151250-30_Панель задняя ECO L=1250 H=150 (RAL 9016, глянц)</t>
  </si>
  <si>
    <t>E-BP 01401250</t>
  </si>
  <si>
    <t>E-BP 01401250-30_Панель задняя ECO L=1250 H=400 (RAL 9016, глянц)</t>
  </si>
  <si>
    <t>E-TC 01601250</t>
  </si>
  <si>
    <t>E-TC 01601250-30_Крышка стеллажа L=1250 ECO (60х30) (RAL 9016, глянц)</t>
  </si>
  <si>
    <t>Бз.остр.ECO1000х1600</t>
  </si>
  <si>
    <t>База островного стеллажа ECO L=1000  H=1600</t>
  </si>
  <si>
    <t>Бз.остр.ECO1250х1600</t>
  </si>
  <si>
    <t>База островного стеллажа ECO L=1250  H=1600</t>
  </si>
  <si>
    <t>Бз.остр.ECO665х1600</t>
  </si>
  <si>
    <t>База островного стеллажа ECO L=665  H=1600</t>
  </si>
  <si>
    <t>E-BP 01150665</t>
  </si>
  <si>
    <t>E-BP 01150665-30_Панель задняя ECO L=665 H=150 (RAL 9016, глянц)</t>
  </si>
  <si>
    <t>E-BP 01400665</t>
  </si>
  <si>
    <t>E-BP 01400665-30_Панель задняя ECO L=665 H=400 (RAL 9016, глянц)</t>
  </si>
  <si>
    <t>E-TC 01600665</t>
  </si>
  <si>
    <t>E-TC 01600665-30_Крышка стеллажа L=665 ECO (60х30)  (RAL 9016, глянц)</t>
  </si>
  <si>
    <t>База.Пер О ЕСО</t>
  </si>
  <si>
    <t>База островного перфорирован стеллажа ECO L=1000 G=370 H=1600</t>
  </si>
  <si>
    <t>E-BP 02151000</t>
  </si>
  <si>
    <t>E-BP 02151000-30_Панель перфорированная ECO L=1000 H=150 (RAL 9016, глянц)</t>
  </si>
  <si>
    <t>E-BP 02401000</t>
  </si>
  <si>
    <t>E-BP 02401000-30_Панель перфорированная ECO L=1000 H=400 (RAL 9016, глянц)</t>
  </si>
  <si>
    <t>База.О ЕСО new</t>
  </si>
  <si>
    <t>База островного перфорирован стеллажа ECO L=1000 H=1600</t>
  </si>
  <si>
    <t>E-ST 01471000-30_Полка L=1000 G= 470 (RAL 9016 глянц)</t>
  </si>
  <si>
    <t>База островного перфорирован стеллажа ECO L=1250 H=1600</t>
  </si>
  <si>
    <t>E-BP 02151250</t>
  </si>
  <si>
    <t>E-BP 02151250-30_Панель перфорированная ECO L=1250 H=150 (RAL 9016, глянц)</t>
  </si>
  <si>
    <t>E-BP 02401250</t>
  </si>
  <si>
    <t>E-BP 02401250-30_Панель перфорированная ECO L=1250 H=400 (RAL 9016, глянц)</t>
  </si>
  <si>
    <t>База островного перфорирован стеллажа ECO L=665 H=1600</t>
  </si>
  <si>
    <t>E-BP 02150665</t>
  </si>
  <si>
    <t>E-BP 02150665-30_Панель перфорированная ECO L=665 H=150 (RAL 9016, глянц)</t>
  </si>
  <si>
    <t>E-BP 02400665</t>
  </si>
  <si>
    <t>E-BP 02400665-30_Панель перфорированная ECO L=665 H=400 (RAL 9016, глянц)</t>
  </si>
  <si>
    <t>Бз.остр.ECO1000х1800</t>
  </si>
  <si>
    <t>База островного стеллажа ECO L=1000  H=1800</t>
  </si>
  <si>
    <t>E-BP 01101000</t>
  </si>
  <si>
    <t>E-BP 01101000-30_Панель задняя ECO L=1000 H=100 (RAL 9016 глянц)</t>
  </si>
  <si>
    <t>Бз.остр.ECO1250х1800</t>
  </si>
  <si>
    <t>База островного стеллажа ECO L=1250  H=1800</t>
  </si>
  <si>
    <t>E-BP 01101250</t>
  </si>
  <si>
    <t>E-BP 01101250-30_Панель задняя ECO L=1250 H=100 (RAL 9016, глянц)</t>
  </si>
  <si>
    <t>Бз.остр.ECO665х1800</t>
  </si>
  <si>
    <t>База островного стеллажа ECO L=665  H=1800</t>
  </si>
  <si>
    <t>E-BP 01100665</t>
  </si>
  <si>
    <t>E-BP 01100665-30_Панель задняя ECO L=665 H=100 (RAL 9016, глянц)</t>
  </si>
  <si>
    <t>E-ST 01471250-30_Полка L=665 G=470 (RAL 9016, глянц)</t>
  </si>
  <si>
    <t>E-TC 01601250-30_Крышка стеллажа L=665 ECO (60х30) (RAL 9016, глянц)</t>
  </si>
  <si>
    <t>База островного перфорирован стеллажа ECO L=1000 H=1800</t>
  </si>
  <si>
    <t>База островного перфорирован стеллажа ECO L=1250 H=1800</t>
  </si>
  <si>
    <t>База островного перфорирован стеллажа ECO L=665 H=1800</t>
  </si>
  <si>
    <t>Бз.остр.ECO1000х2250</t>
  </si>
  <si>
    <t>База островного стеллажа ECO L=1000 H=2250</t>
  </si>
  <si>
    <t>Бз.остр.ECO1250х2250</t>
  </si>
  <si>
    <t>База островного стеллажа ECO L=1250 H=2250</t>
  </si>
  <si>
    <t>Бз.остр.ECO665х2250</t>
  </si>
  <si>
    <t>База островного стеллажа ECO L=665 H=2250</t>
  </si>
  <si>
    <t>База.Пр ЕСО</t>
  </si>
  <si>
    <t>База пристенного стеллажа ECO L=1000 G=370 H=2250</t>
  </si>
  <si>
    <t>Бз.прис.ECO1000х2250</t>
  </si>
  <si>
    <t>База пристенного стеллажа ECO L=1000  H=2250</t>
  </si>
  <si>
    <t>База пристенного стеллажа ECO L=1250 G=370 H=2250</t>
  </si>
  <si>
    <t>Бз.прис.ECO1250х2250</t>
  </si>
  <si>
    <t>База пристенного стеллажа ECO L=1250  H=2250</t>
  </si>
  <si>
    <t>База пристенного стеллажа ECO L=665 G=370 H=2250</t>
  </si>
  <si>
    <t>Бз.прис.ECO665х2250</t>
  </si>
  <si>
    <t>База пристенного стеллажа ECO L=665 H=2250</t>
  </si>
  <si>
    <t>База пристенного стел ECO L=1000 H=1600</t>
  </si>
  <si>
    <t>База пристенного стел ECO L=1000 H=1800</t>
  </si>
  <si>
    <t>База пристенного стел ECO L=1000 H=2100</t>
  </si>
  <si>
    <t>База пристенного стел ECO L=1250 H=2100</t>
  </si>
  <si>
    <t>База пристенного стеллажа ECO L=665 H=2100</t>
  </si>
  <si>
    <t>База.Пер ЕСО</t>
  </si>
  <si>
    <t>База пристенного перфориров стел ECO L=1000 G=370  H=2250</t>
  </si>
  <si>
    <t>E-BP 01151000-30_Панель задняя ECO L=1000 H=150(RAL 9016, глянц)</t>
  </si>
  <si>
    <t>Бз.перф.ECO1000х2250</t>
  </si>
  <si>
    <t>База пристенного перфориров стел ECO L=1000  H=2250</t>
  </si>
  <si>
    <t>База пристенного перфориров стел ECO L=1000  H=1600</t>
  </si>
  <si>
    <t>E-BP 01151000-30_Панель задняя ECO L=1000 H=150 (RAL 9016, глянц)</t>
  </si>
  <si>
    <t>База пристенного перфориров стел ECO L=1000  H=1800</t>
  </si>
  <si>
    <t>E-BP 01151000-30_Панель задняя ECO L=1000 H=100(RAL 9016, глянц)</t>
  </si>
  <si>
    <t>Бз.перф.ECO1250х2250</t>
  </si>
  <si>
    <t>База пристенного перфориров стел ECO L=1250  H=2250</t>
  </si>
  <si>
    <t>Бз.перф.ECO665х2250</t>
  </si>
  <si>
    <t>База пристенного перфориров стел ECO L=665 H=2250</t>
  </si>
  <si>
    <t>Комплект задних панелей ECO L=1000  H=1600</t>
  </si>
  <si>
    <t>Комплект задних панелей ECO L=1000  H=1800</t>
  </si>
  <si>
    <t>База.OC ECO</t>
  </si>
  <si>
    <t>База углового стел (внешний) ECO G=370 H=2250</t>
  </si>
  <si>
    <t>E-BP 06900150</t>
  </si>
  <si>
    <t>E-BP 06900150-30_Панель угловая внешняя H=150 (RAL 9016, глянц)</t>
  </si>
  <si>
    <t>E-BP 06900400</t>
  </si>
  <si>
    <t>E-BP 06900400-30_Панель угловая внешняя H=400 (RAL 9016, глянц)</t>
  </si>
  <si>
    <t>E-ST 06000370-30_Полка угловая внешняя G=370 (RAL 9016, глянц)</t>
  </si>
  <si>
    <t>Баз.уг.внеш. ECO</t>
  </si>
  <si>
    <t>База углового стел (внешний) ECO H=2250</t>
  </si>
  <si>
    <t>E-ST 06000470-30_Полка угловая внешняя G=470 (RAL 9016, глянц)</t>
  </si>
  <si>
    <t>База.IC ECO</t>
  </si>
  <si>
    <t>База углового стел (внутренний) ECO H=2100</t>
  </si>
  <si>
    <t>E-BP 05900400</t>
  </si>
  <si>
    <t>E-BP 05900400-30_Панель угловая внутренняя H=400 (RAL 9016, глянц)</t>
  </si>
  <si>
    <t>База углового стел (внутренний) ECO G=370 H=2250</t>
  </si>
  <si>
    <t>E-BP 05900150</t>
  </si>
  <si>
    <t>E-BP 05900150-30_Панель угловая внутренняя H=150 (RAL 9016, глянц)</t>
  </si>
  <si>
    <t>Баз.уг.вн. ECO</t>
  </si>
  <si>
    <t>База углового стел (внутренний) ECO H=2250</t>
  </si>
  <si>
    <t>База.Т ЕСО</t>
  </si>
  <si>
    <t>База торцевого стел ECO L=1000 G=370 H=1600</t>
  </si>
  <si>
    <t>Бз.торц.ECO1000х1600</t>
  </si>
  <si>
    <t>База торцевого стел ECO L=1000 H=1600</t>
  </si>
  <si>
    <t>Бз.торц.ECO1000х1800</t>
  </si>
  <si>
    <t>База торцевого стел ECO L=1000 H=1800</t>
  </si>
  <si>
    <t>Бз.торц.ECO1000х2250</t>
  </si>
  <si>
    <t>База торцевого стел ECO L=1000 H=2250</t>
  </si>
  <si>
    <t xml:space="preserve">Бз.нав/под.уг.вшЕСО </t>
  </si>
  <si>
    <t>База  углового стел (внешний) под навес ЕСО H=2250</t>
  </si>
  <si>
    <t xml:space="preserve">Бз.нав/под.уг.внЕСО </t>
  </si>
  <si>
    <t>База углового стел (внутренний) под навес ЕСО H=2250</t>
  </si>
  <si>
    <t>Навес/пдсвECO470x665</t>
  </si>
  <si>
    <t>Навес прямой с подсветкой ECO G=470 L=665 (без передней панели)</t>
  </si>
  <si>
    <t>E-TP 03470665</t>
  </si>
  <si>
    <t>E-TP 03470665-30_Навес прям с подсв G=470L=665 (без перед панел)(RAL 9016 глнц)</t>
  </si>
  <si>
    <t>Навес/пдсECO470x1000</t>
  </si>
  <si>
    <t>Навес прямой с подсветкой ECO G=470 L=1000 (без передней панели)</t>
  </si>
  <si>
    <t>E-TP 03471000</t>
  </si>
  <si>
    <t>E-TP 03471000-30_Навес прям с подсвG=470L=1000 (без перед панели)(RAL 9016 глнц)</t>
  </si>
  <si>
    <t>Навес/пдсЕСО470x1250</t>
  </si>
  <si>
    <t>Навес прямой с подсветкой ЕСО G=470 L=1250 (без передней панели)</t>
  </si>
  <si>
    <t>E-TP 03471250</t>
  </si>
  <si>
    <t>E-TP 03471250-30_Навес прямс подсвG=470L=1000 (без перед панели)(RAL 9016 глнц)</t>
  </si>
  <si>
    <t>Навс угл.вн/пдЕСО470</t>
  </si>
  <si>
    <t>Навес прямой угл. вн с подсветкой ЕСО G=470</t>
  </si>
  <si>
    <t>E-TP 02470010</t>
  </si>
  <si>
    <t>E-TP 02470010-30_Навес прямой угл. вн с подсветкой ЕСО G=470 (RAL 9016, глянц)</t>
  </si>
  <si>
    <t>Нав угл.внш/пдЕСО470</t>
  </si>
  <si>
    <t>Навес прямой угл. внеш подсветкой ЕСО G=470</t>
  </si>
  <si>
    <t>E-TP 02470020</t>
  </si>
  <si>
    <t>E-TP 02470020-30_Навес прямой угл. внеш подсветкой ЕСО G=470 (RAL 9016, глянц)</t>
  </si>
  <si>
    <t>Загл.стойкиЕСО30х60</t>
  </si>
  <si>
    <t>Заглушка стойки 30x60 (для плинт с одним зацеп)</t>
  </si>
  <si>
    <t>N-LC 01003060</t>
  </si>
  <si>
    <t>N-LC 01003060_Заглушка стойки 30x60 (для плинт с одним зацеп)</t>
  </si>
  <si>
    <t>Плинт.стойкиЕСО665</t>
  </si>
  <si>
    <t>Плинтус с одним зацепом (для стойки Эколайн),L=665</t>
  </si>
  <si>
    <t>N-PT 00200665</t>
  </si>
  <si>
    <t>N-PT 00200665_Плинтус с одним зацепом (для стойки Эколайн),L=665</t>
  </si>
  <si>
    <t>Плинт.стойкиЕСО1000</t>
  </si>
  <si>
    <t>Плинтус с одним зацепом (для стойки Эколайн),L=1000</t>
  </si>
  <si>
    <t>N-PT 00201000</t>
  </si>
  <si>
    <t>N-PT 00201000_Плинтус с одним зацепом (для стойки Эколайн),L=1000</t>
  </si>
  <si>
    <t>Плинтус с одним зацепом (для стойки Эколайн),L=1250</t>
  </si>
  <si>
    <t>N-PT 00201250</t>
  </si>
  <si>
    <t>N-PT 00201250_Плинтус с одним зацепом (для стойки Эколайн),L=1250</t>
  </si>
  <si>
    <t>Пристенный стеллаж L=665 мм H=2250 мм</t>
  </si>
  <si>
    <t>Пристенный стеллаж L=1000 мм H=2250 мм</t>
  </si>
  <si>
    <t>Пристенный стеллаж L=1250 мм H=2250 мм</t>
  </si>
  <si>
    <t>Пристенный перфорированный стеллаж L=665 мм H=2250 мм</t>
  </si>
  <si>
    <t>Пристенный перфорированный стеллаж L=1000 мм H=2250 мм</t>
  </si>
  <si>
    <t>Пристенный перфорированный стеллаж L=1250 мм H=2250 мм</t>
  </si>
  <si>
    <t>Островной стеллаж L=665 мм H=1600 мм</t>
  </si>
  <si>
    <t>Островной стеллаж L=1000 мм H=1600 мм</t>
  </si>
  <si>
    <t>Островной стеллаж L=1250 мм H=1600 мм</t>
  </si>
  <si>
    <t>Островной стеллаж L=665 мм H=1800 мм</t>
  </si>
  <si>
    <t>Островной стеллаж L=1000 мм H=1800 мм</t>
  </si>
  <si>
    <t>Островной стеллаж L=1250 мм H=1800 мм</t>
  </si>
  <si>
    <t>Островной стеллаж L=665 мм H=2250 мм</t>
  </si>
  <si>
    <t>Островной стеллаж L=1000 мм H=2250 мм</t>
  </si>
  <si>
    <t>Островной стеллаж L=1250 мм H=2250 мм</t>
  </si>
  <si>
    <t>Торцевой  стеллаж L=1000 мм H=1600 мм</t>
  </si>
  <si>
    <t>Торцевой  стеллаж L=1000 мм H=1800 мм</t>
  </si>
  <si>
    <t>Торцевой стеллаж L=1000 мм H=2250 мм</t>
  </si>
  <si>
    <t>Пристенный стеллаж L=665 мм H=2250 мм с навесом с подсветкой</t>
  </si>
  <si>
    <t>Пристенный стеллаж L=1000 мм H=2250 мм с навесом с подсветкой</t>
  </si>
  <si>
    <t>Пристенный стеллаж L=1250 мм H=2250 мм с навесом с подсветкой</t>
  </si>
  <si>
    <t>Пристенный стеллаж L=1000 мм H=2250 мм c хлебными полками</t>
  </si>
  <si>
    <t>Пристенный стеллаж угловой внешний H=2250 мм</t>
  </si>
  <si>
    <t>Пристенный стеллаж угловой внутренний H=2250 мм</t>
  </si>
  <si>
    <t>Пристенный стеллаж угловой внешний с навесом с подсветкой H=2250 мм</t>
  </si>
  <si>
    <t>Пристенный стеллаж угловой (внутренний) с навесом с подсветкой H=2250 мм</t>
  </si>
  <si>
    <t xml:space="preserve">  </t>
  </si>
  <si>
    <t>Базовая цена, руб.       (с НДС)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</si>
</sst>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#,##0_ ;\-#,##0\ "/>
    <numFmt numFmtId="167" formatCode="_(* #,##0.00_);_(* \(#,##0.00\);_(* &quot;-&quot;??_);_(@_)"/>
    <numFmt numFmtId="168" formatCode="_(* #,##0_);_(* \(#,##0\);_(* &quot;-&quot;??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color indexed="3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b/>
      <sz val="10"/>
      <color indexed="9"/>
      <name val="Arial Cyr"/>
      <family val="0"/>
    </font>
    <font>
      <i/>
      <sz val="9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name val="Helv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2"/>
      <color indexed="8"/>
      <name val="Times New Roman"/>
      <family val="1"/>
    </font>
    <font>
      <b/>
      <sz val="22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/>
      <top style="hair"/>
      <bottom/>
    </border>
    <border>
      <left style="medium"/>
      <right style="hair"/>
      <top style="medium"/>
      <bottom style="hair"/>
    </border>
    <border>
      <left style="medium"/>
      <right style="hair"/>
      <top style="thin"/>
      <bottom style="hair"/>
    </border>
    <border>
      <left style="medium"/>
      <right style="hair"/>
      <top style="thin"/>
      <bottom/>
    </border>
    <border>
      <left/>
      <right style="hair"/>
      <top style="hair"/>
      <bottom/>
    </border>
    <border>
      <left style="hair"/>
      <right style="medium"/>
      <top style="hair"/>
      <bottom/>
    </border>
    <border>
      <left style="medium"/>
      <right>
        <color indexed="63"/>
      </right>
      <top style="thin"/>
      <bottom style="hair"/>
    </border>
    <border>
      <left style="medium"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medium"/>
      <right style="hair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hair"/>
      <bottom/>
    </border>
    <border>
      <left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/>
      <top style="medium"/>
      <bottom style="hair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4" fillId="0" borderId="9" applyNumberFormat="0" applyFill="0" applyAlignment="0" applyProtection="0"/>
    <xf numFmtId="0" fontId="23" fillId="0" borderId="0">
      <alignment/>
      <protection/>
    </xf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10" fontId="5" fillId="33" borderId="0" xfId="66" applyNumberFormat="1" applyFont="1" applyFill="1" applyBorder="1" applyAlignment="1" applyProtection="1">
      <alignment horizontal="left" vertical="center"/>
      <protection hidden="1"/>
    </xf>
    <xf numFmtId="0" fontId="6" fillId="33" borderId="0" xfId="58" applyFont="1" applyFill="1" applyBorder="1" applyAlignment="1" applyProtection="1">
      <alignment/>
      <protection hidden="1"/>
    </xf>
    <xf numFmtId="0" fontId="8" fillId="33" borderId="0" xfId="58" applyFont="1" applyFill="1" applyBorder="1" applyAlignment="1" applyProtection="1">
      <alignment/>
      <protection hidden="1"/>
    </xf>
    <xf numFmtId="0" fontId="4" fillId="33" borderId="0" xfId="58" applyFont="1" applyFill="1" applyProtection="1">
      <alignment/>
      <protection hidden="1"/>
    </xf>
    <xf numFmtId="0" fontId="4" fillId="0" borderId="0" xfId="58" applyFont="1" applyFill="1" applyProtection="1">
      <alignment/>
      <protection hidden="1"/>
    </xf>
    <xf numFmtId="0" fontId="3" fillId="33" borderId="0" xfId="58" applyFont="1" applyFill="1" applyBorder="1" applyAlignment="1" applyProtection="1">
      <alignment/>
      <protection hidden="1"/>
    </xf>
    <xf numFmtId="14" fontId="13" fillId="33" borderId="0" xfId="58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>
      <alignment/>
    </xf>
    <xf numFmtId="0" fontId="5" fillId="33" borderId="10" xfId="66" applyFont="1" applyFill="1" applyBorder="1" applyAlignment="1" applyProtection="1">
      <alignment horizontal="left" vertical="center"/>
      <protection hidden="1"/>
    </xf>
    <xf numFmtId="0" fontId="5" fillId="33" borderId="0" xfId="66" applyFont="1" applyFill="1" applyBorder="1" applyAlignment="1" applyProtection="1">
      <alignment horizontal="left" vertical="center"/>
      <protection hidden="1"/>
    </xf>
    <xf numFmtId="0" fontId="18" fillId="33" borderId="0" xfId="58" applyFont="1" applyFill="1" applyBorder="1" applyAlignment="1">
      <alignment vertical="center"/>
      <protection/>
    </xf>
    <xf numFmtId="0" fontId="15" fillId="34" borderId="11" xfId="58" applyFont="1" applyFill="1" applyBorder="1" applyAlignment="1" applyProtection="1">
      <alignment horizontal="center" vertical="center" wrapText="1"/>
      <protection hidden="1"/>
    </xf>
    <xf numFmtId="0" fontId="19" fillId="0" borderId="0" xfId="58" applyFont="1" applyBorder="1" applyAlignment="1">
      <alignment horizontal="center" vertical="center" wrapText="1"/>
      <protection/>
    </xf>
    <xf numFmtId="0" fontId="10" fillId="35" borderId="12" xfId="58" applyFont="1" applyFill="1" applyBorder="1" applyAlignment="1" applyProtection="1">
      <alignment horizontal="center" vertical="center" wrapText="1"/>
      <protection hidden="1"/>
    </xf>
    <xf numFmtId="0" fontId="10" fillId="35" borderId="13" xfId="58" applyFont="1" applyFill="1" applyBorder="1" applyAlignment="1" applyProtection="1">
      <alignment horizontal="center" vertical="center" wrapText="1"/>
      <protection hidden="1"/>
    </xf>
    <xf numFmtId="0" fontId="15" fillId="36" borderId="14" xfId="58" applyFont="1" applyFill="1" applyBorder="1">
      <alignment/>
      <protection/>
    </xf>
    <xf numFmtId="0" fontId="15" fillId="36" borderId="15" xfId="58" applyFont="1" applyFill="1" applyBorder="1">
      <alignment/>
      <protection/>
    </xf>
    <xf numFmtId="0" fontId="15" fillId="36" borderId="16" xfId="58" applyFont="1" applyFill="1" applyBorder="1">
      <alignment/>
      <protection/>
    </xf>
    <xf numFmtId="0" fontId="20" fillId="36" borderId="17" xfId="58" applyFont="1" applyFill="1" applyBorder="1" applyAlignment="1">
      <alignment horizontal="center"/>
      <protection/>
    </xf>
    <xf numFmtId="166" fontId="9" fillId="35" borderId="14" xfId="92" applyNumberFormat="1" applyFont="1" applyFill="1" applyBorder="1" applyAlignment="1">
      <alignment horizontal="center" vertical="center" wrapText="1"/>
    </xf>
    <xf numFmtId="166" fontId="9" fillId="34" borderId="16" xfId="92" applyNumberFormat="1" applyFont="1" applyFill="1" applyBorder="1" applyAlignment="1">
      <alignment horizontal="right" vertical="center" wrapText="1"/>
    </xf>
    <xf numFmtId="0" fontId="21" fillId="37" borderId="0" xfId="58" applyFont="1" applyFill="1" applyBorder="1" applyAlignment="1">
      <alignment horizontal="center" vertical="center" wrapText="1"/>
      <protection/>
    </xf>
    <xf numFmtId="0" fontId="13" fillId="0" borderId="18" xfId="58" applyFont="1" applyFill="1" applyBorder="1" applyAlignment="1">
      <alignment horizontal="right"/>
      <protection/>
    </xf>
    <xf numFmtId="0" fontId="13" fillId="0" borderId="19" xfId="58" applyFont="1" applyFill="1" applyBorder="1" applyAlignment="1">
      <alignment horizontal="right"/>
      <protection/>
    </xf>
    <xf numFmtId="0" fontId="13" fillId="0" borderId="20" xfId="58" applyFont="1" applyFill="1" applyBorder="1" applyAlignment="1">
      <alignment horizontal="right"/>
      <protection/>
    </xf>
    <xf numFmtId="0" fontId="20" fillId="0" borderId="21" xfId="58" applyFont="1" applyFill="1" applyBorder="1" applyAlignment="1">
      <alignment horizontal="center"/>
      <protection/>
    </xf>
    <xf numFmtId="166" fontId="13" fillId="0" borderId="18" xfId="92" applyNumberFormat="1" applyFont="1" applyFill="1" applyBorder="1" applyAlignment="1">
      <alignment horizontal="right" vertical="center" wrapText="1"/>
    </xf>
    <xf numFmtId="166" fontId="13" fillId="0" borderId="20" xfId="92" applyNumberFormat="1" applyFont="1" applyFill="1" applyBorder="1" applyAlignment="1">
      <alignment horizontal="right" vertical="center" wrapText="1"/>
    </xf>
    <xf numFmtId="0" fontId="19" fillId="0" borderId="0" xfId="58" applyFont="1" applyFill="1" applyBorder="1" applyAlignment="1">
      <alignment horizontal="center" vertical="center" wrapText="1"/>
      <protection/>
    </xf>
    <xf numFmtId="0" fontId="15" fillId="36" borderId="18" xfId="58" applyFont="1" applyFill="1" applyBorder="1">
      <alignment/>
      <protection/>
    </xf>
    <xf numFmtId="0" fontId="15" fillId="36" borderId="19" xfId="58" applyFont="1" applyFill="1" applyBorder="1">
      <alignment/>
      <protection/>
    </xf>
    <xf numFmtId="0" fontId="15" fillId="36" borderId="20" xfId="58" applyFont="1" applyFill="1" applyBorder="1">
      <alignment/>
      <protection/>
    </xf>
    <xf numFmtId="0" fontId="20" fillId="36" borderId="21" xfId="58" applyFont="1" applyFill="1" applyBorder="1" applyAlignment="1">
      <alignment horizontal="center"/>
      <protection/>
    </xf>
    <xf numFmtId="166" fontId="9" fillId="35" borderId="18" xfId="92" applyNumberFormat="1" applyFont="1" applyFill="1" applyBorder="1" applyAlignment="1">
      <alignment horizontal="center" vertical="center" wrapText="1"/>
    </xf>
    <xf numFmtId="166" fontId="9" fillId="34" borderId="20" xfId="92" applyNumberFormat="1" applyFont="1" applyFill="1" applyBorder="1" applyAlignment="1">
      <alignment horizontal="right" vertical="center" wrapText="1"/>
    </xf>
    <xf numFmtId="166" fontId="13" fillId="0" borderId="18" xfId="92" applyNumberFormat="1" applyFont="1" applyFill="1" applyBorder="1" applyAlignment="1">
      <alignment vertical="center" wrapText="1"/>
    </xf>
    <xf numFmtId="0" fontId="13" fillId="0" borderId="22" xfId="58" applyFont="1" applyFill="1" applyBorder="1" applyAlignment="1">
      <alignment horizontal="right"/>
      <protection/>
    </xf>
    <xf numFmtId="0" fontId="13" fillId="0" borderId="23" xfId="58" applyFont="1" applyFill="1" applyBorder="1" applyAlignment="1">
      <alignment horizontal="right"/>
      <protection/>
    </xf>
    <xf numFmtId="0" fontId="13" fillId="0" borderId="24" xfId="58" applyFont="1" applyFill="1" applyBorder="1" applyAlignment="1">
      <alignment horizontal="right"/>
      <protection/>
    </xf>
    <xf numFmtId="0" fontId="20" fillId="0" borderId="25" xfId="58" applyFont="1" applyFill="1" applyBorder="1" applyAlignment="1">
      <alignment horizontal="center"/>
      <protection/>
    </xf>
    <xf numFmtId="166" fontId="13" fillId="0" borderId="22" xfId="92" applyNumberFormat="1" applyFont="1" applyFill="1" applyBorder="1" applyAlignment="1">
      <alignment vertical="center" wrapText="1"/>
    </xf>
    <xf numFmtId="166" fontId="13" fillId="0" borderId="24" xfId="92" applyNumberFormat="1" applyFont="1" applyFill="1" applyBorder="1" applyAlignment="1">
      <alignment vertical="center" wrapText="1"/>
    </xf>
    <xf numFmtId="0" fontId="22" fillId="37" borderId="0" xfId="58" applyFont="1" applyFill="1" applyBorder="1" applyAlignment="1">
      <alignment horizontal="center" vertical="center" wrapText="1"/>
      <protection/>
    </xf>
    <xf numFmtId="0" fontId="19" fillId="33" borderId="0" xfId="58" applyFont="1" applyFill="1" applyBorder="1" applyAlignment="1">
      <alignment horizontal="center" vertical="center" wrapText="1"/>
      <protection/>
    </xf>
    <xf numFmtId="0" fontId="21" fillId="0" borderId="0" xfId="58" applyFont="1" applyBorder="1" applyAlignment="1">
      <alignment horizontal="center" vertical="center" wrapText="1"/>
      <protection/>
    </xf>
    <xf numFmtId="0" fontId="24" fillId="33" borderId="10" xfId="58" applyFont="1" applyFill="1" applyBorder="1" applyAlignment="1">
      <alignment horizontal="left" vertical="center" wrapText="1"/>
      <protection/>
    </xf>
    <xf numFmtId="0" fontId="24" fillId="33" borderId="22" xfId="58" applyFont="1" applyFill="1" applyBorder="1" applyAlignment="1">
      <alignment horizontal="left" vertical="center" wrapText="1"/>
      <protection/>
    </xf>
    <xf numFmtId="0" fontId="25" fillId="0" borderId="0" xfId="58" applyFont="1" applyFill="1" applyBorder="1" applyAlignment="1">
      <alignment horizontal="center" vertical="center" wrapText="1"/>
      <protection/>
    </xf>
    <xf numFmtId="2" fontId="21" fillId="0" borderId="0" xfId="58" applyNumberFormat="1" applyFont="1" applyBorder="1" applyAlignment="1">
      <alignment horizontal="center" wrapText="1"/>
      <protection/>
    </xf>
    <xf numFmtId="0" fontId="28" fillId="0" borderId="0" xfId="58" applyFont="1" applyBorder="1" applyAlignment="1">
      <alignment horizontal="center" vertical="center" wrapText="1"/>
      <protection/>
    </xf>
    <xf numFmtId="2" fontId="27" fillId="0" borderId="0" xfId="58" applyNumberFormat="1" applyFont="1" applyBorder="1" applyAlignment="1">
      <alignment horizontal="center" wrapText="1"/>
      <protection/>
    </xf>
    <xf numFmtId="165" fontId="29" fillId="35" borderId="26" xfId="58" applyNumberFormat="1" applyFont="1" applyFill="1" applyBorder="1" applyAlignment="1">
      <alignment horizontal="center" vertical="center" wrapText="1"/>
      <protection/>
    </xf>
    <xf numFmtId="165" fontId="29" fillId="35" borderId="27" xfId="58" applyNumberFormat="1" applyFont="1" applyFill="1" applyBorder="1" applyAlignment="1">
      <alignment horizontal="center" vertical="center" wrapText="1"/>
      <protection/>
    </xf>
    <xf numFmtId="165" fontId="29" fillId="35" borderId="14" xfId="58" applyNumberFormat="1" applyFont="1" applyFill="1" applyBorder="1" applyAlignment="1">
      <alignment horizontal="center" vertical="center" wrapText="1"/>
      <protection/>
    </xf>
    <xf numFmtId="165" fontId="29" fillId="35" borderId="28" xfId="58" applyNumberFormat="1" applyFont="1" applyFill="1" applyBorder="1" applyAlignment="1">
      <alignment horizontal="center" vertical="center" wrapText="1"/>
      <protection/>
    </xf>
    <xf numFmtId="0" fontId="32" fillId="35" borderId="29" xfId="58" applyFont="1" applyFill="1" applyBorder="1" applyAlignment="1" applyProtection="1">
      <alignment horizontal="center" vertical="center" wrapText="1"/>
      <protection hidden="1"/>
    </xf>
    <xf numFmtId="0" fontId="32" fillId="35" borderId="30" xfId="58" applyFont="1" applyFill="1" applyBorder="1" applyAlignment="1" applyProtection="1">
      <alignment horizontal="center" vertical="center" wrapText="1"/>
      <protection hidden="1"/>
    </xf>
    <xf numFmtId="165" fontId="29" fillId="35" borderId="31" xfId="58" applyNumberFormat="1" applyFont="1" applyFill="1" applyBorder="1" applyAlignment="1">
      <alignment horizontal="center" vertical="center" wrapText="1"/>
      <protection/>
    </xf>
    <xf numFmtId="0" fontId="36" fillId="0" borderId="15" xfId="58" applyFont="1" applyFill="1" applyBorder="1" applyAlignment="1">
      <alignment horizontal="left"/>
      <protection/>
    </xf>
    <xf numFmtId="0" fontId="36" fillId="0" borderId="16" xfId="58" applyFont="1" applyFill="1" applyBorder="1" applyAlignment="1">
      <alignment horizontal="center"/>
      <protection/>
    </xf>
    <xf numFmtId="0" fontId="36" fillId="0" borderId="14" xfId="58" applyFont="1" applyFill="1" applyBorder="1" applyAlignment="1">
      <alignment horizontal="center"/>
      <protection/>
    </xf>
    <xf numFmtId="0" fontId="36" fillId="0" borderId="19" xfId="58" applyFont="1" applyFill="1" applyBorder="1" applyAlignment="1">
      <alignment horizontal="left"/>
      <protection/>
    </xf>
    <xf numFmtId="0" fontId="36" fillId="0" borderId="20" xfId="58" applyFont="1" applyFill="1" applyBorder="1" applyAlignment="1">
      <alignment horizontal="center"/>
      <protection/>
    </xf>
    <xf numFmtId="0" fontId="36" fillId="0" borderId="32" xfId="58" applyFont="1" applyFill="1" applyBorder="1" applyAlignment="1">
      <alignment horizontal="center"/>
      <protection/>
    </xf>
    <xf numFmtId="0" fontId="36" fillId="0" borderId="33" xfId="58" applyFont="1" applyFill="1" applyBorder="1" applyAlignment="1">
      <alignment horizontal="left"/>
      <protection/>
    </xf>
    <xf numFmtId="0" fontId="36" fillId="0" borderId="34" xfId="58" applyFont="1" applyFill="1" applyBorder="1" applyAlignment="1">
      <alignment horizontal="left"/>
      <protection/>
    </xf>
    <xf numFmtId="0" fontId="36" fillId="0" borderId="18" xfId="58" applyFont="1" applyFill="1" applyBorder="1" applyAlignment="1">
      <alignment horizontal="center"/>
      <protection/>
    </xf>
    <xf numFmtId="0" fontId="36" fillId="0" borderId="35" xfId="58" applyFont="1" applyFill="1" applyBorder="1" applyAlignment="1">
      <alignment horizontal="center"/>
      <protection/>
    </xf>
    <xf numFmtId="0" fontId="36" fillId="0" borderId="17" xfId="58" applyFont="1" applyFill="1" applyBorder="1" applyAlignment="1">
      <alignment horizontal="center"/>
      <protection/>
    </xf>
    <xf numFmtId="0" fontId="36" fillId="0" borderId="36" xfId="58" applyFont="1" applyFill="1" applyBorder="1" applyAlignment="1">
      <alignment horizontal="center"/>
      <protection/>
    </xf>
    <xf numFmtId="0" fontId="36" fillId="0" borderId="37" xfId="58" applyFont="1" applyFill="1" applyBorder="1" applyAlignment="1">
      <alignment horizontal="center"/>
      <protection/>
    </xf>
    <xf numFmtId="0" fontId="36" fillId="0" borderId="29" xfId="58" applyFont="1" applyFill="1" applyBorder="1" applyAlignment="1">
      <alignment horizontal="left"/>
      <protection/>
    </xf>
    <xf numFmtId="0" fontId="36" fillId="0" borderId="23" xfId="58" applyFont="1" applyFill="1" applyBorder="1" applyAlignment="1">
      <alignment horizontal="left"/>
      <protection/>
    </xf>
    <xf numFmtId="0" fontId="36" fillId="0" borderId="24" xfId="58" applyFont="1" applyFill="1" applyBorder="1" applyAlignment="1">
      <alignment horizontal="center"/>
      <protection/>
    </xf>
    <xf numFmtId="0" fontId="36" fillId="0" borderId="0" xfId="58" applyFont="1" applyFill="1" applyBorder="1" applyAlignment="1">
      <alignment horizontal="left"/>
      <protection/>
    </xf>
    <xf numFmtId="0" fontId="36" fillId="0" borderId="0" xfId="58" applyFont="1" applyFill="1" applyBorder="1" applyAlignment="1">
      <alignment horizontal="center"/>
      <protection/>
    </xf>
    <xf numFmtId="0" fontId="36" fillId="0" borderId="38" xfId="58" applyFont="1" applyFill="1" applyBorder="1" applyAlignment="1">
      <alignment horizontal="left"/>
      <protection/>
    </xf>
    <xf numFmtId="0" fontId="36" fillId="0" borderId="38" xfId="58" applyFont="1" applyFill="1" applyBorder="1" applyAlignment="1">
      <alignment horizontal="center"/>
      <protection/>
    </xf>
    <xf numFmtId="0" fontId="36" fillId="0" borderId="39" xfId="58" applyFont="1" applyFill="1" applyBorder="1" applyAlignment="1">
      <alignment horizontal="left"/>
      <protection/>
    </xf>
    <xf numFmtId="0" fontId="36" fillId="0" borderId="40" xfId="58" applyFont="1" applyFill="1" applyBorder="1" applyAlignment="1">
      <alignment horizontal="left"/>
      <protection/>
    </xf>
    <xf numFmtId="0" fontId="36" fillId="0" borderId="13" xfId="58" applyFont="1" applyFill="1" applyBorder="1" applyAlignment="1">
      <alignment horizontal="center"/>
      <protection/>
    </xf>
    <xf numFmtId="0" fontId="36" fillId="0" borderId="41" xfId="58" applyFont="1" applyFill="1" applyBorder="1" applyAlignment="1">
      <alignment horizontal="center"/>
      <protection/>
    </xf>
    <xf numFmtId="0" fontId="34" fillId="36" borderId="34" xfId="58" applyFont="1" applyFill="1" applyBorder="1" applyAlignment="1">
      <alignment horizontal="center" vertical="center"/>
      <protection/>
    </xf>
    <xf numFmtId="0" fontId="34" fillId="36" borderId="19" xfId="58" applyFont="1" applyFill="1" applyBorder="1" applyAlignment="1">
      <alignment horizontal="center" vertical="center"/>
      <protection/>
    </xf>
    <xf numFmtId="0" fontId="34" fillId="36" borderId="20" xfId="58" applyFont="1" applyFill="1" applyBorder="1" applyAlignment="1">
      <alignment horizontal="center" vertical="center"/>
      <protection/>
    </xf>
    <xf numFmtId="165" fontId="35" fillId="35" borderId="42" xfId="58" applyNumberFormat="1" applyFont="1" applyFill="1" applyBorder="1" applyAlignment="1">
      <alignment horizontal="center" vertical="center" wrapText="1"/>
      <protection/>
    </xf>
    <xf numFmtId="165" fontId="35" fillId="35" borderId="43" xfId="58" applyNumberFormat="1" applyFont="1" applyFill="1" applyBorder="1" applyAlignment="1">
      <alignment horizontal="center" vertical="center" wrapText="1"/>
      <protection/>
    </xf>
    <xf numFmtId="0" fontId="19" fillId="0" borderId="35" xfId="58" applyFont="1" applyFill="1" applyBorder="1" applyAlignment="1">
      <alignment horizontal="center" vertical="center" wrapText="1"/>
      <protection/>
    </xf>
    <xf numFmtId="0" fontId="19" fillId="0" borderId="41" xfId="58" applyFont="1" applyFill="1" applyBorder="1" applyAlignment="1">
      <alignment horizontal="center" vertical="center" wrapText="1"/>
      <protection/>
    </xf>
    <xf numFmtId="0" fontId="19" fillId="0" borderId="14" xfId="58" applyFont="1" applyFill="1" applyBorder="1" applyAlignment="1">
      <alignment horizontal="center" vertical="center" wrapText="1"/>
      <protection/>
    </xf>
    <xf numFmtId="0" fontId="30" fillId="36" borderId="34" xfId="58" applyFont="1" applyFill="1" applyBorder="1" applyAlignment="1">
      <alignment horizontal="center" vertical="center"/>
      <protection/>
    </xf>
    <xf numFmtId="0" fontId="30" fillId="36" borderId="19" xfId="58" applyFont="1" applyFill="1" applyBorder="1" applyAlignment="1">
      <alignment horizontal="center" vertical="center"/>
      <protection/>
    </xf>
    <xf numFmtId="0" fontId="30" fillId="36" borderId="20" xfId="58" applyFont="1" applyFill="1" applyBorder="1" applyAlignment="1">
      <alignment horizontal="center" vertical="center"/>
      <protection/>
    </xf>
    <xf numFmtId="165" fontId="35" fillId="35" borderId="44" xfId="58" applyNumberFormat="1" applyFont="1" applyFill="1" applyBorder="1" applyAlignment="1">
      <alignment horizontal="center" vertical="center" wrapText="1"/>
      <protection/>
    </xf>
    <xf numFmtId="0" fontId="34" fillId="36" borderId="45" xfId="58" applyFont="1" applyFill="1" applyBorder="1" applyAlignment="1">
      <alignment horizontal="center" vertical="center"/>
      <protection/>
    </xf>
    <xf numFmtId="165" fontId="35" fillId="35" borderId="37" xfId="58" applyNumberFormat="1" applyFont="1" applyFill="1" applyBorder="1" applyAlignment="1">
      <alignment horizontal="center" vertical="center" wrapText="1"/>
      <protection/>
    </xf>
    <xf numFmtId="165" fontId="35" fillId="35" borderId="46" xfId="58" applyNumberFormat="1" applyFont="1" applyFill="1" applyBorder="1" applyAlignment="1">
      <alignment horizontal="center" vertical="center" wrapText="1"/>
      <protection/>
    </xf>
    <xf numFmtId="0" fontId="34" fillId="36" borderId="33" xfId="58" applyFont="1" applyFill="1" applyBorder="1" applyAlignment="1">
      <alignment horizontal="center" vertical="center"/>
      <protection/>
    </xf>
    <xf numFmtId="0" fontId="34" fillId="36" borderId="15" xfId="58" applyFont="1" applyFill="1" applyBorder="1" applyAlignment="1">
      <alignment horizontal="center" vertical="center"/>
      <protection/>
    </xf>
    <xf numFmtId="0" fontId="34" fillId="36" borderId="16" xfId="58" applyFont="1" applyFill="1" applyBorder="1" applyAlignment="1">
      <alignment horizontal="center" vertical="center"/>
      <protection/>
    </xf>
    <xf numFmtId="165" fontId="35" fillId="35" borderId="47" xfId="58" applyNumberFormat="1" applyFont="1" applyFill="1" applyBorder="1" applyAlignment="1">
      <alignment horizontal="center" vertical="center" wrapText="1"/>
      <protection/>
    </xf>
    <xf numFmtId="165" fontId="35" fillId="35" borderId="48" xfId="58" applyNumberFormat="1" applyFont="1" applyFill="1" applyBorder="1" applyAlignment="1">
      <alignment horizontal="center" vertical="center" wrapText="1"/>
      <protection/>
    </xf>
    <xf numFmtId="165" fontId="35" fillId="35" borderId="49" xfId="58" applyNumberFormat="1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165" fontId="35" fillId="35" borderId="50" xfId="58" applyNumberFormat="1" applyFont="1" applyFill="1" applyBorder="1" applyAlignment="1">
      <alignment horizontal="center" vertical="center" wrapText="1"/>
      <protection/>
    </xf>
    <xf numFmtId="0" fontId="30" fillId="33" borderId="51" xfId="58" applyFont="1" applyFill="1" applyBorder="1" applyAlignment="1" applyProtection="1">
      <alignment horizontal="center" vertical="center" wrapText="1"/>
      <protection hidden="1"/>
    </xf>
    <xf numFmtId="0" fontId="30" fillId="33" borderId="41" xfId="58" applyFont="1" applyFill="1" applyBorder="1" applyAlignment="1" applyProtection="1">
      <alignment horizontal="center" vertical="center" wrapText="1"/>
      <protection hidden="1"/>
    </xf>
    <xf numFmtId="0" fontId="30" fillId="33" borderId="52" xfId="58" applyFont="1" applyFill="1" applyBorder="1" applyAlignment="1" applyProtection="1">
      <alignment horizontal="center" vertical="center" wrapText="1"/>
      <protection hidden="1"/>
    </xf>
    <xf numFmtId="0" fontId="30" fillId="33" borderId="53" xfId="58" applyFont="1" applyFill="1" applyBorder="1" applyAlignment="1" applyProtection="1">
      <alignment horizontal="center" vertical="center" wrapText="1"/>
      <protection hidden="1"/>
    </xf>
    <xf numFmtId="0" fontId="31" fillId="33" borderId="54" xfId="58" applyFont="1" applyFill="1" applyBorder="1" applyAlignment="1" applyProtection="1">
      <alignment horizontal="center" vertical="center" wrapText="1"/>
      <protection hidden="1"/>
    </xf>
    <xf numFmtId="0" fontId="31" fillId="33" borderId="55" xfId="58" applyFont="1" applyFill="1" applyBorder="1" applyAlignment="1" applyProtection="1">
      <alignment horizontal="center" vertical="center" wrapText="1"/>
      <protection hidden="1"/>
    </xf>
    <xf numFmtId="0" fontId="33" fillId="35" borderId="56" xfId="58" applyFont="1" applyFill="1" applyBorder="1" applyAlignment="1" applyProtection="1">
      <alignment horizontal="center" vertical="center" wrapText="1"/>
      <protection hidden="1"/>
    </xf>
    <xf numFmtId="0" fontId="33" fillId="35" borderId="57" xfId="58" applyFont="1" applyFill="1" applyBorder="1" applyAlignment="1" applyProtection="1">
      <alignment horizontal="center" vertical="center" wrapText="1"/>
      <protection hidden="1"/>
    </xf>
    <xf numFmtId="0" fontId="6" fillId="33" borderId="0" xfId="58" applyFont="1" applyFill="1" applyBorder="1" applyAlignment="1" applyProtection="1">
      <alignment wrapText="1"/>
      <protection hidden="1"/>
    </xf>
    <xf numFmtId="0" fontId="7" fillId="33" borderId="0" xfId="58" applyFont="1" applyFill="1" applyAlignment="1" applyProtection="1">
      <alignment wrapText="1"/>
      <protection hidden="1"/>
    </xf>
    <xf numFmtId="0" fontId="8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Alignment="1" applyProtection="1">
      <alignment wrapText="1"/>
      <protection hidden="1"/>
    </xf>
    <xf numFmtId="0" fontId="3" fillId="33" borderId="0" xfId="58" applyFont="1" applyFill="1" applyBorder="1" applyAlignment="1" applyProtection="1">
      <alignment wrapText="1"/>
      <protection hidden="1"/>
    </xf>
    <xf numFmtId="166" fontId="9" fillId="34" borderId="16" xfId="92" applyNumberFormat="1" applyFont="1" applyFill="1" applyBorder="1" applyAlignment="1">
      <alignment horizontal="right" vertical="center"/>
    </xf>
    <xf numFmtId="0" fontId="11" fillId="38" borderId="58" xfId="58" applyFont="1" applyFill="1" applyBorder="1" applyAlignment="1" applyProtection="1">
      <alignment horizontal="center" vertical="center" wrapText="1"/>
      <protection hidden="1"/>
    </xf>
    <xf numFmtId="0" fontId="12" fillId="35" borderId="59" xfId="58" applyFont="1" applyFill="1" applyBorder="1" applyAlignment="1" applyProtection="1">
      <alignment horizontal="center" vertical="center" wrapText="1"/>
      <protection hidden="1"/>
    </xf>
    <xf numFmtId="0" fontId="11" fillId="38" borderId="54" xfId="58" applyFont="1" applyFill="1" applyBorder="1" applyAlignment="1" applyProtection="1">
      <alignment horizontal="center" vertical="center" wrapText="1"/>
      <protection hidden="1"/>
    </xf>
    <xf numFmtId="0" fontId="5" fillId="33" borderId="0" xfId="66" applyFont="1" applyFill="1" applyBorder="1" applyAlignment="1" applyProtection="1">
      <alignment vertical="center" wrapText="1"/>
      <protection hidden="1"/>
    </xf>
    <xf numFmtId="10" fontId="5" fillId="33" borderId="0" xfId="66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10" fontId="17" fillId="33" borderId="60" xfId="43" applyNumberFormat="1" applyFont="1" applyFill="1" applyBorder="1" applyAlignment="1">
      <alignment horizontal="left" vertical="center" wrapText="1"/>
    </xf>
    <xf numFmtId="0" fontId="4" fillId="33" borderId="0" xfId="58" applyFont="1" applyFill="1" applyAlignment="1" applyProtection="1">
      <alignment wrapText="1"/>
      <protection hidden="1"/>
    </xf>
    <xf numFmtId="0" fontId="11" fillId="38" borderId="51" xfId="58" applyFont="1" applyFill="1" applyBorder="1" applyAlignment="1" applyProtection="1">
      <alignment horizontal="center" vertical="center" wrapText="1"/>
      <protection hidden="1"/>
    </xf>
    <xf numFmtId="0" fontId="11" fillId="38" borderId="52" xfId="58" applyFont="1" applyFill="1" applyBorder="1" applyAlignment="1" applyProtection="1">
      <alignment horizontal="center" vertical="center" wrapText="1"/>
      <protection hidden="1"/>
    </xf>
    <xf numFmtId="0" fontId="0" fillId="0" borderId="6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62" xfId="0" applyBorder="1" applyAlignment="1">
      <alignment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0 2" xfId="57"/>
    <cellStyle name="Обычный 2" xfId="58"/>
    <cellStyle name="Обычный 2 2" xfId="59"/>
    <cellStyle name="Обычный 2 3" xfId="60"/>
    <cellStyle name="Обычный 2 4" xfId="61"/>
    <cellStyle name="Обычный 2 4 2" xfId="62"/>
    <cellStyle name="Обычный 2 8" xfId="63"/>
    <cellStyle name="Обычный 3" xfId="64"/>
    <cellStyle name="Обычный 3 2" xfId="65"/>
    <cellStyle name="Обычный 4" xfId="66"/>
    <cellStyle name="Обычный 4 2" xfId="67"/>
    <cellStyle name="Обычный 4 3" xfId="68"/>
    <cellStyle name="Обычный 4 3 2" xfId="69"/>
    <cellStyle name="Обычный 5" xfId="70"/>
    <cellStyle name="Обычный 5 2" xfId="71"/>
    <cellStyle name="Обычный 5 3" xfId="72"/>
    <cellStyle name="Обычный 6" xfId="73"/>
    <cellStyle name="Обычный 6 2" xfId="74"/>
    <cellStyle name="Обычный 7" xfId="75"/>
    <cellStyle name="Обычный 8" xfId="76"/>
    <cellStyle name="Обычный 8 2" xfId="77"/>
    <cellStyle name="Обычный 9" xfId="78"/>
    <cellStyle name="Обычный 9 2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Процентный 3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 2" xfId="92"/>
    <cellStyle name="Финансовый 2 2" xfId="93"/>
    <cellStyle name="Финансовый 3" xfId="94"/>
    <cellStyle name="Финансовый 3 2" xfId="95"/>
    <cellStyle name="Финансовый 3 3" xfId="96"/>
    <cellStyle name="Финансовый 4" xfId="97"/>
    <cellStyle name="Финансовый 4 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0</xdr:rowOff>
    </xdr:from>
    <xdr:to>
      <xdr:col>3</xdr:col>
      <xdr:colOff>581025</xdr:colOff>
      <xdr:row>4</xdr:row>
      <xdr:rowOff>209550</xdr:rowOff>
    </xdr:to>
    <xdr:pic>
      <xdr:nvPicPr>
        <xdr:cNvPr id="1" name="Рисунок 1" descr="Шапка прайс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5476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5</xdr:row>
      <xdr:rowOff>95250</xdr:rowOff>
    </xdr:from>
    <xdr:to>
      <xdr:col>0</xdr:col>
      <xdr:colOff>1028700</xdr:colOff>
      <xdr:row>9</xdr:row>
      <xdr:rowOff>104775</xdr:rowOff>
    </xdr:to>
    <xdr:pic>
      <xdr:nvPicPr>
        <xdr:cNvPr id="1" name="Рисунок 19" descr="пристенный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00425"/>
          <a:ext cx="847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15</xdr:row>
      <xdr:rowOff>28575</xdr:rowOff>
    </xdr:from>
    <xdr:to>
      <xdr:col>0</xdr:col>
      <xdr:colOff>1009650</xdr:colOff>
      <xdr:row>18</xdr:row>
      <xdr:rowOff>304800</xdr:rowOff>
    </xdr:to>
    <xdr:pic>
      <xdr:nvPicPr>
        <xdr:cNvPr id="2" name="Рисунок 21" descr="пристенный-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686550"/>
          <a:ext cx="809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10</xdr:row>
      <xdr:rowOff>19050</xdr:rowOff>
    </xdr:from>
    <xdr:to>
      <xdr:col>0</xdr:col>
      <xdr:colOff>990600</xdr:colOff>
      <xdr:row>13</xdr:row>
      <xdr:rowOff>257175</xdr:rowOff>
    </xdr:to>
    <xdr:pic>
      <xdr:nvPicPr>
        <xdr:cNvPr id="3" name="Рисунок 22" descr="пристенный-CMY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000625"/>
          <a:ext cx="771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20</xdr:row>
      <xdr:rowOff>66675</xdr:rowOff>
    </xdr:from>
    <xdr:to>
      <xdr:col>0</xdr:col>
      <xdr:colOff>752475</xdr:colOff>
      <xdr:row>22</xdr:row>
      <xdr:rowOff>171450</xdr:rowOff>
    </xdr:to>
    <xdr:pic>
      <xdr:nvPicPr>
        <xdr:cNvPr id="4" name="Рисунок 23" descr="перфорированный-CMY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8401050"/>
          <a:ext cx="457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23</xdr:row>
      <xdr:rowOff>57150</xdr:rowOff>
    </xdr:from>
    <xdr:to>
      <xdr:col>0</xdr:col>
      <xdr:colOff>742950</xdr:colOff>
      <xdr:row>25</xdr:row>
      <xdr:rowOff>133350</xdr:rowOff>
    </xdr:to>
    <xdr:pic>
      <xdr:nvPicPr>
        <xdr:cNvPr id="5" name="Рисунок 24" descr="перфорированный-CMY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9401175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26</xdr:row>
      <xdr:rowOff>47625</xdr:rowOff>
    </xdr:from>
    <xdr:to>
      <xdr:col>0</xdr:col>
      <xdr:colOff>752475</xdr:colOff>
      <xdr:row>28</xdr:row>
      <xdr:rowOff>171450</xdr:rowOff>
    </xdr:to>
    <xdr:pic>
      <xdr:nvPicPr>
        <xdr:cNvPr id="6" name="Рисунок 25" descr="перфорированный-CMY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10401300"/>
          <a:ext cx="466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29</xdr:row>
      <xdr:rowOff>47625</xdr:rowOff>
    </xdr:from>
    <xdr:to>
      <xdr:col>0</xdr:col>
      <xdr:colOff>1123950</xdr:colOff>
      <xdr:row>33</xdr:row>
      <xdr:rowOff>114300</xdr:rowOff>
    </xdr:to>
    <xdr:pic>
      <xdr:nvPicPr>
        <xdr:cNvPr id="7" name="Рисунок 26" descr="островной-CMYK.jpg"/>
        <xdr:cNvPicPr preferRelativeResize="1">
          <a:picLocks noChangeAspect="1"/>
        </xdr:cNvPicPr>
      </xdr:nvPicPr>
      <xdr:blipFill>
        <a:blip r:embed="rId7"/>
        <a:srcRect l="8441" t="14151" r="10092"/>
        <a:stretch>
          <a:fillRect/>
        </a:stretch>
      </xdr:blipFill>
      <xdr:spPr>
        <a:xfrm>
          <a:off x="152400" y="11410950"/>
          <a:ext cx="971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74</xdr:row>
      <xdr:rowOff>104775</xdr:rowOff>
    </xdr:from>
    <xdr:to>
      <xdr:col>0</xdr:col>
      <xdr:colOff>1057275</xdr:colOff>
      <xdr:row>78</xdr:row>
      <xdr:rowOff>66675</xdr:rowOff>
    </xdr:to>
    <xdr:pic>
      <xdr:nvPicPr>
        <xdr:cNvPr id="8" name="Рисунок 29" descr="пристенный-CMYK.jpg"/>
        <xdr:cNvPicPr preferRelativeResize="1">
          <a:picLocks noChangeAspect="1"/>
        </xdr:cNvPicPr>
      </xdr:nvPicPr>
      <xdr:blipFill>
        <a:blip r:embed="rId8"/>
        <a:srcRect t="34527"/>
        <a:stretch>
          <a:fillRect/>
        </a:stretch>
      </xdr:blipFill>
      <xdr:spPr>
        <a:xfrm>
          <a:off x="171450" y="26803350"/>
          <a:ext cx="885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84</xdr:row>
      <xdr:rowOff>47625</xdr:rowOff>
    </xdr:from>
    <xdr:to>
      <xdr:col>0</xdr:col>
      <xdr:colOff>981075</xdr:colOff>
      <xdr:row>87</xdr:row>
      <xdr:rowOff>323850</xdr:rowOff>
    </xdr:to>
    <xdr:pic>
      <xdr:nvPicPr>
        <xdr:cNvPr id="9" name="Рисунок 30" descr="пристенный-CMY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30289500"/>
          <a:ext cx="781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</xdr:row>
      <xdr:rowOff>47625</xdr:rowOff>
    </xdr:from>
    <xdr:to>
      <xdr:col>0</xdr:col>
      <xdr:colOff>1219200</xdr:colOff>
      <xdr:row>94</xdr:row>
      <xdr:rowOff>342900</xdr:rowOff>
    </xdr:to>
    <xdr:pic>
      <xdr:nvPicPr>
        <xdr:cNvPr id="10" name="Рисунок 31" descr="пристенный-с-навесом-CMYK.jpg"/>
        <xdr:cNvPicPr preferRelativeResize="1">
          <a:picLocks noChangeAspect="1"/>
        </xdr:cNvPicPr>
      </xdr:nvPicPr>
      <xdr:blipFill>
        <a:blip r:embed="rId10"/>
        <a:srcRect l="14448" r="11891"/>
        <a:stretch>
          <a:fillRect/>
        </a:stretch>
      </xdr:blipFill>
      <xdr:spPr>
        <a:xfrm>
          <a:off x="161925" y="31927800"/>
          <a:ext cx="10572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</xdr:row>
      <xdr:rowOff>28575</xdr:rowOff>
    </xdr:from>
    <xdr:to>
      <xdr:col>0</xdr:col>
      <xdr:colOff>1104900</xdr:colOff>
      <xdr:row>100</xdr:row>
      <xdr:rowOff>28575</xdr:rowOff>
    </xdr:to>
    <xdr:pic>
      <xdr:nvPicPr>
        <xdr:cNvPr id="11" name="Рисунок 32" descr="пристенный-с-навесом-CMYK.jpg"/>
        <xdr:cNvPicPr preferRelativeResize="1">
          <a:picLocks noChangeAspect="1"/>
        </xdr:cNvPicPr>
      </xdr:nvPicPr>
      <xdr:blipFill>
        <a:blip r:embed="rId11"/>
        <a:srcRect l="9901" r="12800"/>
        <a:stretch>
          <a:fillRect/>
        </a:stretch>
      </xdr:blipFill>
      <xdr:spPr>
        <a:xfrm>
          <a:off x="161925" y="34185225"/>
          <a:ext cx="9429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101</xdr:row>
      <xdr:rowOff>342900</xdr:rowOff>
    </xdr:from>
    <xdr:to>
      <xdr:col>0</xdr:col>
      <xdr:colOff>1295400</xdr:colOff>
      <xdr:row>106</xdr:row>
      <xdr:rowOff>228600</xdr:rowOff>
    </xdr:to>
    <xdr:pic>
      <xdr:nvPicPr>
        <xdr:cNvPr id="12" name="Рисунок 33" descr="пристенный-с-навесом-CMYK.jpg"/>
        <xdr:cNvPicPr preferRelativeResize="1">
          <a:picLocks noChangeAspect="1"/>
        </xdr:cNvPicPr>
      </xdr:nvPicPr>
      <xdr:blipFill>
        <a:blip r:embed="rId12"/>
        <a:srcRect l="11720" r="12800"/>
        <a:stretch>
          <a:fillRect/>
        </a:stretch>
      </xdr:blipFill>
      <xdr:spPr>
        <a:xfrm>
          <a:off x="276225" y="36385500"/>
          <a:ext cx="10191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113</xdr:row>
      <xdr:rowOff>57150</xdr:rowOff>
    </xdr:from>
    <xdr:to>
      <xdr:col>0</xdr:col>
      <xdr:colOff>923925</xdr:colOff>
      <xdr:row>117</xdr:row>
      <xdr:rowOff>114300</xdr:rowOff>
    </xdr:to>
    <xdr:pic>
      <xdr:nvPicPr>
        <xdr:cNvPr id="13" name="Рисунок 34" descr="угол-внешний-2-CMYK.jpg"/>
        <xdr:cNvPicPr preferRelativeResize="1">
          <a:picLocks noChangeAspect="1"/>
        </xdr:cNvPicPr>
      </xdr:nvPicPr>
      <xdr:blipFill>
        <a:blip r:embed="rId13"/>
        <a:srcRect l="13365" r="16276"/>
        <a:stretch>
          <a:fillRect/>
        </a:stretch>
      </xdr:blipFill>
      <xdr:spPr>
        <a:xfrm>
          <a:off x="200025" y="40166925"/>
          <a:ext cx="723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118</xdr:row>
      <xdr:rowOff>38100</xdr:rowOff>
    </xdr:from>
    <xdr:to>
      <xdr:col>0</xdr:col>
      <xdr:colOff>1009650</xdr:colOff>
      <xdr:row>122</xdr:row>
      <xdr:rowOff>38100</xdr:rowOff>
    </xdr:to>
    <xdr:pic>
      <xdr:nvPicPr>
        <xdr:cNvPr id="14" name="Рисунок 35" descr="угол-внутренний-CMYK.jpg"/>
        <xdr:cNvPicPr preferRelativeResize="1">
          <a:picLocks noChangeAspect="1"/>
        </xdr:cNvPicPr>
      </xdr:nvPicPr>
      <xdr:blipFill>
        <a:blip r:embed="rId14"/>
        <a:srcRect l="15042" t="4478" r="14517" b="4968"/>
        <a:stretch>
          <a:fillRect/>
        </a:stretch>
      </xdr:blipFill>
      <xdr:spPr>
        <a:xfrm>
          <a:off x="228600" y="41824275"/>
          <a:ext cx="7810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123</xdr:row>
      <xdr:rowOff>9525</xdr:rowOff>
    </xdr:from>
    <xdr:to>
      <xdr:col>0</xdr:col>
      <xdr:colOff>1057275</xdr:colOff>
      <xdr:row>128</xdr:row>
      <xdr:rowOff>76200</xdr:rowOff>
    </xdr:to>
    <xdr:pic>
      <xdr:nvPicPr>
        <xdr:cNvPr id="15" name="Рисунок 36" descr="угол-внешний-с-навесом-2-CMYK.jpg"/>
        <xdr:cNvPicPr preferRelativeResize="1">
          <a:picLocks noChangeAspect="1"/>
        </xdr:cNvPicPr>
      </xdr:nvPicPr>
      <xdr:blipFill>
        <a:blip r:embed="rId15"/>
        <a:srcRect l="14149" r="16705"/>
        <a:stretch>
          <a:fillRect/>
        </a:stretch>
      </xdr:blipFill>
      <xdr:spPr>
        <a:xfrm>
          <a:off x="142875" y="43472100"/>
          <a:ext cx="9144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129</xdr:row>
      <xdr:rowOff>28575</xdr:rowOff>
    </xdr:from>
    <xdr:to>
      <xdr:col>0</xdr:col>
      <xdr:colOff>1104900</xdr:colOff>
      <xdr:row>134</xdr:row>
      <xdr:rowOff>104775</xdr:rowOff>
    </xdr:to>
    <xdr:pic>
      <xdr:nvPicPr>
        <xdr:cNvPr id="16" name="Рисунок 37" descr="угол-внутренний-с-навесом-CMYK.jpg"/>
        <xdr:cNvPicPr preferRelativeResize="1">
          <a:picLocks noChangeAspect="1"/>
        </xdr:cNvPicPr>
      </xdr:nvPicPr>
      <xdr:blipFill>
        <a:blip r:embed="rId16"/>
        <a:srcRect l="15982" r="16505" b="3985"/>
        <a:stretch>
          <a:fillRect/>
        </a:stretch>
      </xdr:blipFill>
      <xdr:spPr>
        <a:xfrm>
          <a:off x="209550" y="45462825"/>
          <a:ext cx="895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59</xdr:row>
      <xdr:rowOff>38100</xdr:rowOff>
    </xdr:from>
    <xdr:to>
      <xdr:col>0</xdr:col>
      <xdr:colOff>1028700</xdr:colOff>
      <xdr:row>63</xdr:row>
      <xdr:rowOff>114300</xdr:rowOff>
    </xdr:to>
    <xdr:pic>
      <xdr:nvPicPr>
        <xdr:cNvPr id="17" name="Рисунок 20" descr="островной-высокий.jpg"/>
        <xdr:cNvPicPr preferRelativeResize="1">
          <a:picLocks noChangeAspect="1"/>
        </xdr:cNvPicPr>
      </xdr:nvPicPr>
      <xdr:blipFill>
        <a:blip r:embed="rId17"/>
        <a:srcRect l="6437" r="10502"/>
        <a:stretch>
          <a:fillRect/>
        </a:stretch>
      </xdr:blipFill>
      <xdr:spPr>
        <a:xfrm>
          <a:off x="171450" y="21278850"/>
          <a:ext cx="857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64</xdr:row>
      <xdr:rowOff>9525</xdr:rowOff>
    </xdr:from>
    <xdr:to>
      <xdr:col>0</xdr:col>
      <xdr:colOff>1028700</xdr:colOff>
      <xdr:row>68</xdr:row>
      <xdr:rowOff>104775</xdr:rowOff>
    </xdr:to>
    <xdr:pic>
      <xdr:nvPicPr>
        <xdr:cNvPr id="18" name="Рисунок 20" descr="островной-высокий.jpg"/>
        <xdr:cNvPicPr preferRelativeResize="1">
          <a:picLocks noChangeAspect="1"/>
        </xdr:cNvPicPr>
      </xdr:nvPicPr>
      <xdr:blipFill>
        <a:blip r:embed="rId18"/>
        <a:srcRect l="6437" r="8500"/>
        <a:stretch>
          <a:fillRect/>
        </a:stretch>
      </xdr:blipFill>
      <xdr:spPr>
        <a:xfrm>
          <a:off x="133350" y="22888575"/>
          <a:ext cx="895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69</xdr:row>
      <xdr:rowOff>95250</xdr:rowOff>
    </xdr:from>
    <xdr:to>
      <xdr:col>0</xdr:col>
      <xdr:colOff>1047750</xdr:colOff>
      <xdr:row>73</xdr:row>
      <xdr:rowOff>123825</xdr:rowOff>
    </xdr:to>
    <xdr:pic>
      <xdr:nvPicPr>
        <xdr:cNvPr id="19" name="Рисунок 20" descr="островной-высокий.jpg"/>
        <xdr:cNvPicPr preferRelativeResize="1">
          <a:picLocks noChangeAspect="1"/>
        </xdr:cNvPicPr>
      </xdr:nvPicPr>
      <xdr:blipFill>
        <a:blip r:embed="rId19"/>
        <a:srcRect l="4435" r="9501"/>
        <a:stretch>
          <a:fillRect/>
        </a:stretch>
      </xdr:blipFill>
      <xdr:spPr>
        <a:xfrm>
          <a:off x="190500" y="24612600"/>
          <a:ext cx="857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</xdr:row>
      <xdr:rowOff>66675</xdr:rowOff>
    </xdr:from>
    <xdr:to>
      <xdr:col>0</xdr:col>
      <xdr:colOff>1066800</xdr:colOff>
      <xdr:row>38</xdr:row>
      <xdr:rowOff>28575</xdr:rowOff>
    </xdr:to>
    <xdr:pic>
      <xdr:nvPicPr>
        <xdr:cNvPr id="20" name="Рисунок 26" descr="островной-CMYK.jpg"/>
        <xdr:cNvPicPr preferRelativeResize="1">
          <a:picLocks noChangeAspect="1"/>
        </xdr:cNvPicPr>
      </xdr:nvPicPr>
      <xdr:blipFill>
        <a:blip r:embed="rId20"/>
        <a:srcRect l="8441" t="14151" r="10092"/>
        <a:stretch>
          <a:fillRect/>
        </a:stretch>
      </xdr:blipFill>
      <xdr:spPr>
        <a:xfrm>
          <a:off x="161925" y="13068300"/>
          <a:ext cx="904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39</xdr:row>
      <xdr:rowOff>28575</xdr:rowOff>
    </xdr:from>
    <xdr:to>
      <xdr:col>0</xdr:col>
      <xdr:colOff>1104900</xdr:colOff>
      <xdr:row>43</xdr:row>
      <xdr:rowOff>85725</xdr:rowOff>
    </xdr:to>
    <xdr:pic>
      <xdr:nvPicPr>
        <xdr:cNvPr id="21" name="Рисунок 26" descr="островной-CMYK.jpg"/>
        <xdr:cNvPicPr preferRelativeResize="1">
          <a:picLocks noChangeAspect="1"/>
        </xdr:cNvPicPr>
      </xdr:nvPicPr>
      <xdr:blipFill>
        <a:blip r:embed="rId21"/>
        <a:srcRect l="8441" t="14151" r="10092"/>
        <a:stretch>
          <a:fillRect/>
        </a:stretch>
      </xdr:blipFill>
      <xdr:spPr>
        <a:xfrm>
          <a:off x="133350" y="14668500"/>
          <a:ext cx="971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49</xdr:row>
      <xdr:rowOff>47625</xdr:rowOff>
    </xdr:from>
    <xdr:to>
      <xdr:col>0</xdr:col>
      <xdr:colOff>981075</xdr:colOff>
      <xdr:row>53</xdr:row>
      <xdr:rowOff>161925</xdr:rowOff>
    </xdr:to>
    <xdr:pic>
      <xdr:nvPicPr>
        <xdr:cNvPr id="22" name="Рисунок 26" descr="островной-CMYK.jpg"/>
        <xdr:cNvPicPr preferRelativeResize="1">
          <a:picLocks noChangeAspect="1"/>
        </xdr:cNvPicPr>
      </xdr:nvPicPr>
      <xdr:blipFill>
        <a:blip r:embed="rId22"/>
        <a:srcRect l="8441" t="14151" r="10092"/>
        <a:stretch>
          <a:fillRect/>
        </a:stretch>
      </xdr:blipFill>
      <xdr:spPr>
        <a:xfrm>
          <a:off x="180975" y="18011775"/>
          <a:ext cx="800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54</xdr:row>
      <xdr:rowOff>28575</xdr:rowOff>
    </xdr:from>
    <xdr:to>
      <xdr:col>0</xdr:col>
      <xdr:colOff>952500</xdr:colOff>
      <xdr:row>58</xdr:row>
      <xdr:rowOff>114300</xdr:rowOff>
    </xdr:to>
    <xdr:pic>
      <xdr:nvPicPr>
        <xdr:cNvPr id="23" name="Рисунок 26" descr="островной-CMYK.jpg"/>
        <xdr:cNvPicPr preferRelativeResize="1">
          <a:picLocks noChangeAspect="1"/>
        </xdr:cNvPicPr>
      </xdr:nvPicPr>
      <xdr:blipFill>
        <a:blip r:embed="rId23"/>
        <a:srcRect l="8441" t="14151" r="10092"/>
        <a:stretch>
          <a:fillRect/>
        </a:stretch>
      </xdr:blipFill>
      <xdr:spPr>
        <a:xfrm>
          <a:off x="171450" y="19631025"/>
          <a:ext cx="781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79</xdr:row>
      <xdr:rowOff>95250</xdr:rowOff>
    </xdr:from>
    <xdr:to>
      <xdr:col>0</xdr:col>
      <xdr:colOff>933450</xdr:colOff>
      <xdr:row>83</xdr:row>
      <xdr:rowOff>104775</xdr:rowOff>
    </xdr:to>
    <xdr:pic>
      <xdr:nvPicPr>
        <xdr:cNvPr id="24" name="Рисунок 29" descr="пристенный-CMYK.jpg"/>
        <xdr:cNvPicPr preferRelativeResize="1">
          <a:picLocks noChangeAspect="1"/>
        </xdr:cNvPicPr>
      </xdr:nvPicPr>
      <xdr:blipFill>
        <a:blip r:embed="rId8"/>
        <a:srcRect t="34527"/>
        <a:stretch>
          <a:fillRect/>
        </a:stretch>
      </xdr:blipFill>
      <xdr:spPr>
        <a:xfrm>
          <a:off x="266700" y="28660725"/>
          <a:ext cx="666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44</xdr:row>
      <xdr:rowOff>9525</xdr:rowOff>
    </xdr:from>
    <xdr:to>
      <xdr:col>0</xdr:col>
      <xdr:colOff>971550</xdr:colOff>
      <xdr:row>48</xdr:row>
      <xdr:rowOff>104775</xdr:rowOff>
    </xdr:to>
    <xdr:pic>
      <xdr:nvPicPr>
        <xdr:cNvPr id="25" name="Рисунок 26" descr="островной-CMYK.jpg"/>
        <xdr:cNvPicPr preferRelativeResize="1">
          <a:picLocks noChangeAspect="1"/>
        </xdr:cNvPicPr>
      </xdr:nvPicPr>
      <xdr:blipFill>
        <a:blip r:embed="rId24"/>
        <a:srcRect l="8441" t="14151" r="10092"/>
        <a:stretch>
          <a:fillRect/>
        </a:stretch>
      </xdr:blipFill>
      <xdr:spPr>
        <a:xfrm>
          <a:off x="209550" y="16287750"/>
          <a:ext cx="762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107</xdr:row>
      <xdr:rowOff>85725</xdr:rowOff>
    </xdr:from>
    <xdr:to>
      <xdr:col>0</xdr:col>
      <xdr:colOff>1057275</xdr:colOff>
      <xdr:row>112</xdr:row>
      <xdr:rowOff>9525</xdr:rowOff>
    </xdr:to>
    <xdr:pic>
      <xdr:nvPicPr>
        <xdr:cNvPr id="26" name="Рисунок 35" descr="хлебный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1450" y="38185725"/>
          <a:ext cx="8858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2</xdr:col>
      <xdr:colOff>6677025</xdr:colOff>
      <xdr:row>2</xdr:row>
      <xdr:rowOff>1333500</xdr:rowOff>
    </xdr:to>
    <xdr:pic>
      <xdr:nvPicPr>
        <xdr:cNvPr id="27" name="Рисунок 1" descr="Шапка прайс 201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71675" y="0"/>
          <a:ext cx="95345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0.2\opk_2\&#1054;&#1090;&#1076;&#1077;&#1083;_&#1055;&#1069;&#1054;\&#1044;&#1083;&#1103;%20&#1040;&#1085;&#1076;&#1088;&#1077;&#1103;\&#1055;&#1088;&#1086;&#1077;&#1082;&#1090;%20&#1087;&#1088;&#1072;&#1081;&#1089;%2019.11.08\&#1042;&#1080;&#1090;&#1088;&#1080;&#1085;&#1099;%2001.11.08\&#1053;&#1086;&#1074;%20&#1087;&#1088;&#1072;&#1081;&#1089;%20&#1064;&#1082;&#1072;&#1092;&#1099;%20&#1064;&#1057;%20144,157%20&#1085;&#1072;%2001.11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RYSPI\&#1055;&#1088;&#1072;&#1081;&#1089;&#1099;%20CRYSPI%20&#1089;%20&#1089;&#1080;&#1089;&#1090;&#1077;&#1084;&#1086;&#1081;%20&#1089;&#1082;&#1080;&#1076;&#1086;&#1082;\&#1053;&#1050;&#1055;\Italfrost.%20&#1055;&#1088;&#1072;&#1081;&#1089;%20&#1083;&#1072;&#1088;&#1080;.%202017-01-09%20(29&#1056;&#1044;&#105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С"/>
      <sheetName val="Расчет"/>
      <sheetName val="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борудование"/>
      <sheetName val="Оборудование (2)"/>
      <sheetName val="ВАЛЮТЫ"/>
    </sheetNames>
    <sheetDataSet>
      <sheetData sheetId="3">
        <row r="1">
          <cell r="A1" t="str">
            <v>Российский рубль (руб.)</v>
          </cell>
        </row>
        <row r="2">
          <cell r="A2" t="str">
            <v>Евро (€)</v>
          </cell>
        </row>
        <row r="3">
          <cell r="A3" t="str">
            <v>Доллар США ($)</v>
          </cell>
        </row>
        <row r="4">
          <cell r="A4" t="str">
            <v>Казахстанский тенге (тңг)</v>
          </cell>
        </row>
        <row r="5">
          <cell r="A5" t="str">
            <v>Украинская гривна (грн.)</v>
          </cell>
        </row>
        <row r="6">
          <cell r="A6" t="str">
            <v>Белорусский рубль (б.руб.)</v>
          </cell>
        </row>
        <row r="7">
          <cell r="A7" t="str">
            <v>Узбекский сум (сўм)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outlinePr summaryBelow="0"/>
  </sheetPr>
  <dimension ref="A1:BD307"/>
  <sheetViews>
    <sheetView tabSelected="1" view="pageBreakPreview" zoomScaleNormal="96" zoomScaleSheetLayoutView="100" zoomScalePageLayoutView="0" workbookViewId="0" topLeftCell="A1">
      <pane ySplit="1" topLeftCell="A2" activePane="bottomLeft" state="frozen"/>
      <selection pane="topLeft" activeCell="J299" sqref="J299"/>
      <selection pane="bottomLeft" activeCell="A1" sqref="A1:F306"/>
    </sheetView>
  </sheetViews>
  <sheetFormatPr defaultColWidth="9.140625" defaultRowHeight="15" outlineLevelRow="1"/>
  <cols>
    <col min="1" max="1" width="18.7109375" style="0" customWidth="1"/>
    <col min="2" max="2" width="27.57421875" style="0" hidden="1" customWidth="1"/>
    <col min="3" max="3" width="67.57421875" style="0" customWidth="1"/>
    <col min="4" max="4" width="10.421875" style="0" customWidth="1"/>
    <col min="5" max="5" width="10.7109375" style="0" customWidth="1"/>
    <col min="6" max="6" width="11.28125" style="0" customWidth="1"/>
  </cols>
  <sheetData>
    <row r="1" spans="1:6" s="11" customFormat="1" ht="20.25">
      <c r="A1" s="119"/>
      <c r="B1" s="119"/>
      <c r="C1" s="119"/>
      <c r="D1" s="119"/>
      <c r="E1" s="119"/>
      <c r="F1" s="119"/>
    </row>
    <row r="2" spans="1:6" s="11" customFormat="1" ht="13.5">
      <c r="A2" s="124"/>
      <c r="B2" s="124"/>
      <c r="C2" s="125"/>
      <c r="D2" s="115"/>
      <c r="E2" s="115"/>
      <c r="F2" s="115"/>
    </row>
    <row r="3" spans="1:6" s="11" customFormat="1" ht="15">
      <c r="A3" s="124"/>
      <c r="B3" s="124"/>
      <c r="C3" s="126"/>
      <c r="D3" s="115"/>
      <c r="E3" s="115"/>
      <c r="F3" s="115"/>
    </row>
    <row r="4" spans="1:6" s="11" customFormat="1" ht="13.5">
      <c r="A4" s="124"/>
      <c r="B4" s="124"/>
      <c r="C4" s="127"/>
      <c r="D4" s="115"/>
      <c r="E4" s="115"/>
      <c r="F4" s="115"/>
    </row>
    <row r="5" spans="1:6" s="11" customFormat="1" ht="21" thickBot="1">
      <c r="A5" s="116"/>
      <c r="B5" s="117"/>
      <c r="C5" s="117"/>
      <c r="D5" s="117"/>
      <c r="E5" s="117"/>
      <c r="F5" s="117"/>
    </row>
    <row r="6" spans="1:56" s="4" customFormat="1" ht="13.5" customHeight="1" thickBot="1">
      <c r="A6" s="118"/>
      <c r="B6" s="7"/>
      <c r="C6" s="12" t="s">
        <v>2</v>
      </c>
      <c r="D6" s="128"/>
      <c r="E6" s="128"/>
      <c r="F6" s="12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24.75" customHeight="1">
      <c r="A7" s="129" t="s">
        <v>6</v>
      </c>
      <c r="B7" s="130"/>
      <c r="C7" s="123" t="s">
        <v>0</v>
      </c>
      <c r="D7" s="121" t="s">
        <v>7</v>
      </c>
      <c r="E7" s="122" t="s">
        <v>1</v>
      </c>
      <c r="F7" s="13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28.5" customHeight="1" thickBot="1">
      <c r="A8" s="132"/>
      <c r="B8" s="133"/>
      <c r="C8" s="134"/>
      <c r="D8" s="135"/>
      <c r="E8" s="14" t="s">
        <v>8</v>
      </c>
      <c r="F8" s="15" t="s">
        <v>9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9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6" s="22" customFormat="1" ht="12.75" customHeight="1">
      <c r="A9" s="16" t="s">
        <v>10</v>
      </c>
      <c r="B9" s="17"/>
      <c r="C9" s="18" t="s">
        <v>11</v>
      </c>
      <c r="E9" s="20"/>
      <c r="F9" s="120">
        <f>SUM(F10)</f>
        <v>887</v>
      </c>
    </row>
    <row r="10" spans="1:6" s="29" customFormat="1" ht="12.75" customHeight="1" outlineLevel="1">
      <c r="A10" s="23" t="s">
        <v>12</v>
      </c>
      <c r="B10" s="24"/>
      <c r="C10" s="25" t="s">
        <v>13</v>
      </c>
      <c r="D10" s="26">
        <v>1</v>
      </c>
      <c r="E10" s="27">
        <v>887</v>
      </c>
      <c r="F10" s="28">
        <f>E10*D10</f>
        <v>887</v>
      </c>
    </row>
    <row r="11" spans="1:6" s="22" customFormat="1" ht="12.75" customHeight="1">
      <c r="A11" s="30" t="s">
        <v>14</v>
      </c>
      <c r="B11" s="31"/>
      <c r="C11" s="32" t="s">
        <v>15</v>
      </c>
      <c r="D11" s="33"/>
      <c r="E11" s="34" t="s">
        <v>318</v>
      </c>
      <c r="F11" s="35">
        <f>SUM(F12)</f>
        <v>1089</v>
      </c>
    </row>
    <row r="12" spans="1:6" s="29" customFormat="1" ht="12.75" customHeight="1" outlineLevel="1">
      <c r="A12" s="23" t="s">
        <v>16</v>
      </c>
      <c r="B12" s="24"/>
      <c r="C12" s="25" t="s">
        <v>17</v>
      </c>
      <c r="D12" s="26">
        <v>1</v>
      </c>
      <c r="E12" s="36">
        <v>1089</v>
      </c>
      <c r="F12" s="28">
        <f>E12*D12</f>
        <v>1089</v>
      </c>
    </row>
    <row r="13" spans="1:6" s="22" customFormat="1" ht="12.75" customHeight="1">
      <c r="A13" s="30" t="s">
        <v>10</v>
      </c>
      <c r="B13" s="31"/>
      <c r="C13" s="32" t="s">
        <v>18</v>
      </c>
      <c r="D13" s="33"/>
      <c r="E13" s="34" t="s">
        <v>318</v>
      </c>
      <c r="F13" s="35">
        <f>SUM(F14)</f>
        <v>1101</v>
      </c>
    </row>
    <row r="14" spans="1:6" s="29" customFormat="1" ht="12.75" customHeight="1" outlineLevel="1">
      <c r="A14" s="23" t="s">
        <v>19</v>
      </c>
      <c r="B14" s="24"/>
      <c r="C14" s="25" t="s">
        <v>20</v>
      </c>
      <c r="D14" s="26">
        <v>1</v>
      </c>
      <c r="E14" s="36">
        <v>1101</v>
      </c>
      <c r="F14" s="28">
        <f>E14*D14</f>
        <v>1101</v>
      </c>
    </row>
    <row r="15" spans="1:6" s="22" customFormat="1" ht="12.75" customHeight="1">
      <c r="A15" s="30" t="s">
        <v>21</v>
      </c>
      <c r="B15" s="31"/>
      <c r="C15" s="32" t="s">
        <v>22</v>
      </c>
      <c r="D15" s="33"/>
      <c r="E15" s="34" t="s">
        <v>318</v>
      </c>
      <c r="F15" s="35">
        <f>SUM(F16)</f>
        <v>919</v>
      </c>
    </row>
    <row r="16" spans="1:6" s="29" customFormat="1" ht="12.75" customHeight="1" outlineLevel="1">
      <c r="A16" s="23" t="s">
        <v>23</v>
      </c>
      <c r="B16" s="24" t="s">
        <v>23</v>
      </c>
      <c r="C16" s="25" t="s">
        <v>24</v>
      </c>
      <c r="D16" s="26">
        <v>1</v>
      </c>
      <c r="E16" s="36">
        <v>919</v>
      </c>
      <c r="F16" s="28">
        <f>E16*D16</f>
        <v>919</v>
      </c>
    </row>
    <row r="17" spans="1:6" s="22" customFormat="1" ht="12.75" customHeight="1">
      <c r="A17" s="30" t="s">
        <v>25</v>
      </c>
      <c r="B17" s="31"/>
      <c r="C17" s="32" t="s">
        <v>26</v>
      </c>
      <c r="D17" s="33"/>
      <c r="E17" s="34" t="s">
        <v>318</v>
      </c>
      <c r="F17" s="35">
        <f>SUM(F18)</f>
        <v>1129</v>
      </c>
    </row>
    <row r="18" spans="1:6" s="29" customFormat="1" ht="12.75" customHeight="1" outlineLevel="1">
      <c r="A18" s="23" t="s">
        <v>27</v>
      </c>
      <c r="B18" s="24" t="s">
        <v>27</v>
      </c>
      <c r="C18" s="25" t="s">
        <v>28</v>
      </c>
      <c r="D18" s="26">
        <v>1</v>
      </c>
      <c r="E18" s="36">
        <v>1129</v>
      </c>
      <c r="F18" s="28">
        <f>E18*D18</f>
        <v>1129</v>
      </c>
    </row>
    <row r="19" spans="1:6" s="22" customFormat="1" ht="12.75" customHeight="1">
      <c r="A19" s="30" t="s">
        <v>29</v>
      </c>
      <c r="B19" s="31"/>
      <c r="C19" s="32" t="s">
        <v>30</v>
      </c>
      <c r="D19" s="33"/>
      <c r="E19" s="34" t="s">
        <v>318</v>
      </c>
      <c r="F19" s="35">
        <f>SUM(F20)</f>
        <v>996</v>
      </c>
    </row>
    <row r="20" spans="1:6" s="29" customFormat="1" ht="12.75" customHeight="1" outlineLevel="1">
      <c r="A20" s="23" t="s">
        <v>31</v>
      </c>
      <c r="B20" s="24"/>
      <c r="C20" s="25" t="s">
        <v>32</v>
      </c>
      <c r="D20" s="26">
        <v>1</v>
      </c>
      <c r="E20" s="36">
        <v>996</v>
      </c>
      <c r="F20" s="28">
        <f>E20*D20</f>
        <v>996</v>
      </c>
    </row>
    <row r="21" spans="1:6" s="22" customFormat="1" ht="12.75" customHeight="1">
      <c r="A21" s="30" t="s">
        <v>33</v>
      </c>
      <c r="B21" s="31"/>
      <c r="C21" s="32" t="s">
        <v>34</v>
      </c>
      <c r="D21" s="33"/>
      <c r="E21" s="34" t="s">
        <v>318</v>
      </c>
      <c r="F21" s="35">
        <f>SUM(F22)</f>
        <v>1221</v>
      </c>
    </row>
    <row r="22" spans="1:6" s="29" customFormat="1" ht="12.75" customHeight="1" outlineLevel="1">
      <c r="A22" s="23" t="s">
        <v>35</v>
      </c>
      <c r="B22" s="24"/>
      <c r="C22" s="25" t="s">
        <v>36</v>
      </c>
      <c r="D22" s="26">
        <v>1</v>
      </c>
      <c r="E22" s="36">
        <v>1221</v>
      </c>
      <c r="F22" s="28">
        <f>E22*D22</f>
        <v>1221</v>
      </c>
    </row>
    <row r="23" spans="1:6" s="22" customFormat="1" ht="12.75" customHeight="1">
      <c r="A23" s="30" t="s">
        <v>10</v>
      </c>
      <c r="B23" s="31" t="s">
        <v>37</v>
      </c>
      <c r="C23" s="32" t="s">
        <v>37</v>
      </c>
      <c r="D23" s="33"/>
      <c r="E23" s="34" t="s">
        <v>318</v>
      </c>
      <c r="F23" s="35">
        <f>SUM(F24)</f>
        <v>1099</v>
      </c>
    </row>
    <row r="24" spans="1:6" s="29" customFormat="1" ht="12.75" customHeight="1" outlineLevel="1">
      <c r="A24" s="23" t="s">
        <v>38</v>
      </c>
      <c r="B24" s="24"/>
      <c r="C24" s="25" t="s">
        <v>39</v>
      </c>
      <c r="D24" s="26">
        <v>1</v>
      </c>
      <c r="E24" s="36">
        <v>1099</v>
      </c>
      <c r="F24" s="28">
        <f>E24*D24</f>
        <v>1099</v>
      </c>
    </row>
    <row r="25" spans="1:6" s="22" customFormat="1" ht="12.75" customHeight="1">
      <c r="A25" s="30" t="s">
        <v>40</v>
      </c>
      <c r="B25" s="31"/>
      <c r="C25" s="32" t="s">
        <v>41</v>
      </c>
      <c r="D25" s="33"/>
      <c r="E25" s="34" t="s">
        <v>318</v>
      </c>
      <c r="F25" s="35">
        <f>SUM(F26)</f>
        <v>1133</v>
      </c>
    </row>
    <row r="26" spans="1:6" s="29" customFormat="1" ht="12.75" customHeight="1" outlineLevel="1">
      <c r="A26" s="23" t="s">
        <v>42</v>
      </c>
      <c r="B26" s="24" t="s">
        <v>42</v>
      </c>
      <c r="C26" s="25" t="s">
        <v>43</v>
      </c>
      <c r="D26" s="26">
        <v>1</v>
      </c>
      <c r="E26" s="36">
        <v>1133</v>
      </c>
      <c r="F26" s="28">
        <f>E26*D26</f>
        <v>1133</v>
      </c>
    </row>
    <row r="27" spans="1:6" s="22" customFormat="1" ht="12.75" customHeight="1">
      <c r="A27" s="30" t="s">
        <v>44</v>
      </c>
      <c r="B27" s="31"/>
      <c r="C27" s="32" t="s">
        <v>45</v>
      </c>
      <c r="D27" s="33"/>
      <c r="E27" s="34" t="s">
        <v>318</v>
      </c>
      <c r="F27" s="35">
        <f>SUM(F28)</f>
        <v>1351</v>
      </c>
    </row>
    <row r="28" spans="1:6" s="29" customFormat="1" ht="12.75" customHeight="1" outlineLevel="1">
      <c r="A28" s="37" t="s">
        <v>46</v>
      </c>
      <c r="B28" s="38" t="s">
        <v>46</v>
      </c>
      <c r="C28" s="39" t="s">
        <v>47</v>
      </c>
      <c r="D28" s="40">
        <v>1</v>
      </c>
      <c r="E28" s="41">
        <v>1351</v>
      </c>
      <c r="F28" s="42">
        <f>E28*D28</f>
        <v>1351</v>
      </c>
    </row>
    <row r="29" spans="1:6" s="22" customFormat="1" ht="12">
      <c r="A29" s="30" t="s">
        <v>48</v>
      </c>
      <c r="B29" s="31"/>
      <c r="C29" s="32" t="s">
        <v>49</v>
      </c>
      <c r="D29" s="33"/>
      <c r="E29" s="34" t="s">
        <v>318</v>
      </c>
      <c r="F29" s="35">
        <f>SUM(F30:F31)</f>
        <v>502</v>
      </c>
    </row>
    <row r="30" spans="1:6" s="29" customFormat="1" ht="12.75" customHeight="1" outlineLevel="1">
      <c r="A30" s="37" t="s">
        <v>50</v>
      </c>
      <c r="B30" s="38" t="s">
        <v>50</v>
      </c>
      <c r="C30" s="39" t="s">
        <v>51</v>
      </c>
      <c r="D30" s="40">
        <v>1</v>
      </c>
      <c r="E30" s="41">
        <v>140</v>
      </c>
      <c r="F30" s="42">
        <f>E30*D30</f>
        <v>140</v>
      </c>
    </row>
    <row r="31" spans="1:6" s="29" customFormat="1" ht="12.75" customHeight="1" outlineLevel="1">
      <c r="A31" s="37" t="s">
        <v>52</v>
      </c>
      <c r="B31" s="38" t="s">
        <v>52</v>
      </c>
      <c r="C31" s="39" t="s">
        <v>53</v>
      </c>
      <c r="D31" s="40">
        <v>1</v>
      </c>
      <c r="E31" s="41">
        <v>362</v>
      </c>
      <c r="F31" s="42">
        <f>E31*D31</f>
        <v>362</v>
      </c>
    </row>
    <row r="32" spans="1:6" s="22" customFormat="1" ht="12">
      <c r="A32" s="30" t="s">
        <v>54</v>
      </c>
      <c r="B32" s="31"/>
      <c r="C32" s="32" t="s">
        <v>55</v>
      </c>
      <c r="D32" s="33"/>
      <c r="E32" s="34" t="s">
        <v>318</v>
      </c>
      <c r="F32" s="35">
        <f>SUM(F33:F34)</f>
        <v>661</v>
      </c>
    </row>
    <row r="33" spans="1:6" s="29" customFormat="1" ht="12.75" customHeight="1" outlineLevel="1">
      <c r="A33" s="37" t="s">
        <v>56</v>
      </c>
      <c r="B33" s="38" t="s">
        <v>56</v>
      </c>
      <c r="C33" s="39" t="s">
        <v>57</v>
      </c>
      <c r="D33" s="40">
        <v>1</v>
      </c>
      <c r="E33" s="41">
        <v>182</v>
      </c>
      <c r="F33" s="42">
        <f>E33*D33</f>
        <v>182</v>
      </c>
    </row>
    <row r="34" spans="1:6" s="29" customFormat="1" ht="13.5" customHeight="1" outlineLevel="1">
      <c r="A34" s="37" t="s">
        <v>58</v>
      </c>
      <c r="B34" s="38" t="s">
        <v>58</v>
      </c>
      <c r="C34" s="39" t="s">
        <v>59</v>
      </c>
      <c r="D34" s="40">
        <v>1</v>
      </c>
      <c r="E34" s="41">
        <v>479</v>
      </c>
      <c r="F34" s="42">
        <f>E34*D34</f>
        <v>479</v>
      </c>
    </row>
    <row r="35" spans="1:6" s="22" customFormat="1" ht="12">
      <c r="A35" s="30" t="s">
        <v>60</v>
      </c>
      <c r="B35" s="31"/>
      <c r="C35" s="32" t="s">
        <v>61</v>
      </c>
      <c r="D35" s="33"/>
      <c r="E35" s="34" t="s">
        <v>318</v>
      </c>
      <c r="F35" s="35">
        <f>SUM(F36:F37)</f>
        <v>900</v>
      </c>
    </row>
    <row r="36" spans="1:6" s="29" customFormat="1" ht="12" outlineLevel="1">
      <c r="A36" s="37" t="s">
        <v>62</v>
      </c>
      <c r="B36" s="38" t="s">
        <v>62</v>
      </c>
      <c r="C36" s="39" t="s">
        <v>63</v>
      </c>
      <c r="D36" s="40">
        <v>1</v>
      </c>
      <c r="E36" s="41">
        <v>354</v>
      </c>
      <c r="F36" s="42">
        <f>E36*D36</f>
        <v>354</v>
      </c>
    </row>
    <row r="37" spans="1:6" s="29" customFormat="1" ht="12" outlineLevel="1">
      <c r="A37" s="37" t="s">
        <v>64</v>
      </c>
      <c r="B37" s="38" t="s">
        <v>64</v>
      </c>
      <c r="C37" s="39" t="s">
        <v>65</v>
      </c>
      <c r="D37" s="40">
        <v>1</v>
      </c>
      <c r="E37" s="41">
        <v>546</v>
      </c>
      <c r="F37" s="42">
        <f>E37*D37</f>
        <v>546</v>
      </c>
    </row>
    <row r="38" spans="1:6" s="22" customFormat="1" ht="12">
      <c r="A38" s="30" t="s">
        <v>66</v>
      </c>
      <c r="B38" s="31"/>
      <c r="C38" s="32" t="s">
        <v>67</v>
      </c>
      <c r="D38" s="33"/>
      <c r="E38" s="34" t="s">
        <v>318</v>
      </c>
      <c r="F38" s="35">
        <f>SUM(F39:F40)</f>
        <v>580</v>
      </c>
    </row>
    <row r="39" spans="1:6" s="29" customFormat="1" ht="12" outlineLevel="1">
      <c r="A39" s="37" t="s">
        <v>50</v>
      </c>
      <c r="B39" s="38" t="s">
        <v>50</v>
      </c>
      <c r="C39" s="39" t="s">
        <v>51</v>
      </c>
      <c r="D39" s="40">
        <v>1</v>
      </c>
      <c r="E39" s="41">
        <v>140</v>
      </c>
      <c r="F39" s="42">
        <f>E39*D39</f>
        <v>140</v>
      </c>
    </row>
    <row r="40" spans="1:6" s="29" customFormat="1" ht="12" outlineLevel="1">
      <c r="A40" s="37" t="s">
        <v>68</v>
      </c>
      <c r="B40" s="38" t="s">
        <v>68</v>
      </c>
      <c r="C40" s="39" t="s">
        <v>69</v>
      </c>
      <c r="D40" s="40">
        <v>1</v>
      </c>
      <c r="E40" s="41">
        <v>440</v>
      </c>
      <c r="F40" s="42">
        <f>E40*D40</f>
        <v>440</v>
      </c>
    </row>
    <row r="41" spans="1:6" s="22" customFormat="1" ht="12">
      <c r="A41" s="30" t="s">
        <v>70</v>
      </c>
      <c r="B41" s="31"/>
      <c r="C41" s="32" t="s">
        <v>71</v>
      </c>
      <c r="D41" s="33"/>
      <c r="E41" s="34" t="s">
        <v>318</v>
      </c>
      <c r="F41" s="35">
        <f>SUM(F42:F43)</f>
        <v>702</v>
      </c>
    </row>
    <row r="42" spans="1:6" s="29" customFormat="1" ht="12" outlineLevel="1">
      <c r="A42" s="37" t="s">
        <v>56</v>
      </c>
      <c r="B42" s="38" t="s">
        <v>56</v>
      </c>
      <c r="C42" s="39" t="s">
        <v>57</v>
      </c>
      <c r="D42" s="40">
        <v>1</v>
      </c>
      <c r="E42" s="41">
        <v>182</v>
      </c>
      <c r="F42" s="42">
        <f>E42*D42</f>
        <v>182</v>
      </c>
    </row>
    <row r="43" spans="1:6" s="29" customFormat="1" ht="12" outlineLevel="1">
      <c r="A43" s="37" t="s">
        <v>72</v>
      </c>
      <c r="B43" s="38" t="s">
        <v>72</v>
      </c>
      <c r="C43" s="39" t="s">
        <v>73</v>
      </c>
      <c r="D43" s="40">
        <v>1</v>
      </c>
      <c r="E43" s="41">
        <v>520</v>
      </c>
      <c r="F43" s="42">
        <f>E43*D43</f>
        <v>520</v>
      </c>
    </row>
    <row r="44" spans="1:6" s="22" customFormat="1" ht="12">
      <c r="A44" s="30" t="s">
        <v>74</v>
      </c>
      <c r="B44" s="31"/>
      <c r="C44" s="32" t="s">
        <v>75</v>
      </c>
      <c r="D44" s="33"/>
      <c r="E44" s="34" t="s">
        <v>318</v>
      </c>
      <c r="F44" s="35">
        <f>SUM(F45:F46)</f>
        <v>994</v>
      </c>
    </row>
    <row r="45" spans="1:6" s="29" customFormat="1" ht="12" outlineLevel="1">
      <c r="A45" s="37" t="s">
        <v>62</v>
      </c>
      <c r="B45" s="38" t="s">
        <v>62</v>
      </c>
      <c r="C45" s="39" t="s">
        <v>63</v>
      </c>
      <c r="D45" s="40">
        <v>1</v>
      </c>
      <c r="E45" s="41">
        <v>354</v>
      </c>
      <c r="F45" s="42">
        <f>E45*D45</f>
        <v>354</v>
      </c>
    </row>
    <row r="46" spans="1:6" s="29" customFormat="1" ht="12" outlineLevel="1">
      <c r="A46" s="37" t="s">
        <v>76</v>
      </c>
      <c r="B46" s="38" t="s">
        <v>76</v>
      </c>
      <c r="C46" s="39" t="s">
        <v>77</v>
      </c>
      <c r="D46" s="40">
        <v>1</v>
      </c>
      <c r="E46" s="41">
        <v>640</v>
      </c>
      <c r="F46" s="42">
        <f>E46*D46</f>
        <v>640</v>
      </c>
    </row>
    <row r="47" spans="1:6" s="22" customFormat="1" ht="12">
      <c r="A47" s="30" t="s">
        <v>78</v>
      </c>
      <c r="B47" s="31"/>
      <c r="C47" s="32" t="s">
        <v>79</v>
      </c>
      <c r="D47" s="33"/>
      <c r="E47" s="34" t="s">
        <v>318</v>
      </c>
      <c r="F47" s="35">
        <f>SUM(F48:F49)</f>
        <v>419</v>
      </c>
    </row>
    <row r="48" spans="1:6" s="29" customFormat="1" ht="12" outlineLevel="1">
      <c r="A48" s="37" t="s">
        <v>50</v>
      </c>
      <c r="B48" s="38" t="s">
        <v>50</v>
      </c>
      <c r="C48" s="39" t="s">
        <v>51</v>
      </c>
      <c r="D48" s="40">
        <v>1</v>
      </c>
      <c r="E48" s="41">
        <v>140</v>
      </c>
      <c r="F48" s="42">
        <f>E48*D48</f>
        <v>140</v>
      </c>
    </row>
    <row r="49" spans="1:6" s="29" customFormat="1" ht="12" outlineLevel="1">
      <c r="A49" s="37" t="s">
        <v>80</v>
      </c>
      <c r="B49" s="38" t="s">
        <v>80</v>
      </c>
      <c r="C49" s="39" t="s">
        <v>81</v>
      </c>
      <c r="D49" s="40">
        <v>1</v>
      </c>
      <c r="E49" s="41">
        <v>279</v>
      </c>
      <c r="F49" s="42">
        <f>E49*D49</f>
        <v>279</v>
      </c>
    </row>
    <row r="50" spans="1:6" s="22" customFormat="1" ht="12">
      <c r="A50" s="30" t="s">
        <v>82</v>
      </c>
      <c r="B50" s="31"/>
      <c r="C50" s="32" t="s">
        <v>83</v>
      </c>
      <c r="D50" s="33"/>
      <c r="E50" s="34" t="s">
        <v>318</v>
      </c>
      <c r="F50" s="35">
        <f>SUM(F51:F52)</f>
        <v>516</v>
      </c>
    </row>
    <row r="51" spans="1:6" s="29" customFormat="1" ht="12" outlineLevel="1">
      <c r="A51" s="37" t="s">
        <v>56</v>
      </c>
      <c r="B51" s="38" t="s">
        <v>56</v>
      </c>
      <c r="C51" s="39" t="s">
        <v>57</v>
      </c>
      <c r="D51" s="40">
        <v>1</v>
      </c>
      <c r="E51" s="41">
        <v>182</v>
      </c>
      <c r="F51" s="42">
        <f>E51*D51</f>
        <v>182</v>
      </c>
    </row>
    <row r="52" spans="1:6" s="29" customFormat="1" ht="12" outlineLevel="1">
      <c r="A52" s="37" t="s">
        <v>84</v>
      </c>
      <c r="B52" s="38" t="s">
        <v>84</v>
      </c>
      <c r="C52" s="39" t="s">
        <v>85</v>
      </c>
      <c r="D52" s="40">
        <v>1</v>
      </c>
      <c r="E52" s="41">
        <v>334</v>
      </c>
      <c r="F52" s="42">
        <f>E52*D52</f>
        <v>334</v>
      </c>
    </row>
    <row r="53" spans="1:6" s="22" customFormat="1" ht="12">
      <c r="A53" s="30" t="s">
        <v>86</v>
      </c>
      <c r="B53" s="31"/>
      <c r="C53" s="32" t="s">
        <v>87</v>
      </c>
      <c r="D53" s="33"/>
      <c r="E53" s="34" t="s">
        <v>318</v>
      </c>
      <c r="F53" s="35">
        <f>SUM(F54:F55)</f>
        <v>758</v>
      </c>
    </row>
    <row r="54" spans="1:6" s="29" customFormat="1" ht="12" outlineLevel="1">
      <c r="A54" s="37" t="s">
        <v>62</v>
      </c>
      <c r="B54" s="38" t="s">
        <v>62</v>
      </c>
      <c r="C54" s="39" t="s">
        <v>63</v>
      </c>
      <c r="D54" s="40">
        <v>1</v>
      </c>
      <c r="E54" s="41">
        <v>354</v>
      </c>
      <c r="F54" s="42">
        <f>E54*D54</f>
        <v>354</v>
      </c>
    </row>
    <row r="55" spans="1:6" s="29" customFormat="1" ht="12" outlineLevel="1">
      <c r="A55" s="37" t="s">
        <v>88</v>
      </c>
      <c r="B55" s="38" t="s">
        <v>88</v>
      </c>
      <c r="C55" s="39" t="s">
        <v>89</v>
      </c>
      <c r="D55" s="40">
        <v>1</v>
      </c>
      <c r="E55" s="41">
        <v>404</v>
      </c>
      <c r="F55" s="42">
        <f>E55*D55</f>
        <v>404</v>
      </c>
    </row>
    <row r="56" spans="1:6" s="22" customFormat="1" ht="12">
      <c r="A56" s="30" t="s">
        <v>90</v>
      </c>
      <c r="B56" s="31"/>
      <c r="C56" s="32" t="s">
        <v>91</v>
      </c>
      <c r="D56" s="33"/>
      <c r="E56" s="34" t="s">
        <v>318</v>
      </c>
      <c r="F56" s="35">
        <f>SUM(F57:F58)</f>
        <v>547</v>
      </c>
    </row>
    <row r="57" spans="1:6" s="29" customFormat="1" ht="12" outlineLevel="1">
      <c r="A57" s="37" t="s">
        <v>50</v>
      </c>
      <c r="B57" s="38" t="s">
        <v>50</v>
      </c>
      <c r="C57" s="39" t="s">
        <v>51</v>
      </c>
      <c r="D57" s="40">
        <v>1</v>
      </c>
      <c r="E57" s="41">
        <v>140</v>
      </c>
      <c r="F57" s="42">
        <f>E57*D57</f>
        <v>140</v>
      </c>
    </row>
    <row r="58" spans="1:6" s="29" customFormat="1" ht="12" outlineLevel="1">
      <c r="A58" s="37" t="s">
        <v>92</v>
      </c>
      <c r="B58" s="38" t="s">
        <v>92</v>
      </c>
      <c r="C58" s="39" t="s">
        <v>93</v>
      </c>
      <c r="D58" s="40">
        <v>1</v>
      </c>
      <c r="E58" s="41">
        <v>407</v>
      </c>
      <c r="F58" s="42">
        <f>E58*D58</f>
        <v>407</v>
      </c>
    </row>
    <row r="59" spans="1:6" s="22" customFormat="1" ht="12">
      <c r="A59" s="30" t="s">
        <v>94</v>
      </c>
      <c r="B59" s="31"/>
      <c r="C59" s="32" t="s">
        <v>95</v>
      </c>
      <c r="D59" s="33"/>
      <c r="E59" s="34" t="s">
        <v>318</v>
      </c>
      <c r="F59" s="35">
        <f>SUM(F60:F61)</f>
        <v>661</v>
      </c>
    </row>
    <row r="60" spans="1:6" s="29" customFormat="1" ht="12" outlineLevel="1">
      <c r="A60" s="37" t="s">
        <v>56</v>
      </c>
      <c r="B60" s="38" t="s">
        <v>56</v>
      </c>
      <c r="C60" s="39" t="s">
        <v>57</v>
      </c>
      <c r="D60" s="40">
        <v>1</v>
      </c>
      <c r="E60" s="41">
        <v>182</v>
      </c>
      <c r="F60" s="42">
        <f>E60*D60</f>
        <v>182</v>
      </c>
    </row>
    <row r="61" spans="1:6" s="29" customFormat="1" ht="12" outlineLevel="1">
      <c r="A61" s="37" t="s">
        <v>96</v>
      </c>
      <c r="B61" s="38" t="s">
        <v>96</v>
      </c>
      <c r="C61" s="39" t="s">
        <v>97</v>
      </c>
      <c r="D61" s="40">
        <v>1</v>
      </c>
      <c r="E61" s="41">
        <v>479</v>
      </c>
      <c r="F61" s="42">
        <f>E61*D61</f>
        <v>479</v>
      </c>
    </row>
    <row r="62" spans="1:6" s="22" customFormat="1" ht="12">
      <c r="A62" s="30" t="s">
        <v>98</v>
      </c>
      <c r="B62" s="31"/>
      <c r="C62" s="32" t="s">
        <v>99</v>
      </c>
      <c r="D62" s="33"/>
      <c r="E62" s="34" t="s">
        <v>318</v>
      </c>
      <c r="F62" s="35">
        <f>SUM(F63:F64)</f>
        <v>883</v>
      </c>
    </row>
    <row r="63" spans="1:6" s="29" customFormat="1" ht="12" outlineLevel="1">
      <c r="A63" s="37" t="s">
        <v>62</v>
      </c>
      <c r="B63" s="38" t="s">
        <v>62</v>
      </c>
      <c r="C63" s="39" t="s">
        <v>63</v>
      </c>
      <c r="D63" s="40">
        <v>1</v>
      </c>
      <c r="E63" s="41">
        <v>354</v>
      </c>
      <c r="F63" s="42">
        <f>E63*D63</f>
        <v>354</v>
      </c>
    </row>
    <row r="64" spans="1:6" s="29" customFormat="1" ht="12" outlineLevel="1">
      <c r="A64" s="37" t="s">
        <v>100</v>
      </c>
      <c r="B64" s="38" t="s">
        <v>100</v>
      </c>
      <c r="C64" s="39" t="s">
        <v>101</v>
      </c>
      <c r="D64" s="40">
        <v>1</v>
      </c>
      <c r="E64" s="41">
        <v>529</v>
      </c>
      <c r="F64" s="42">
        <f>E64*D64</f>
        <v>529</v>
      </c>
    </row>
    <row r="65" spans="1:6" s="22" customFormat="1" ht="12">
      <c r="A65" s="30" t="s">
        <v>102</v>
      </c>
      <c r="B65" s="31"/>
      <c r="C65" s="32" t="s">
        <v>103</v>
      </c>
      <c r="D65" s="33"/>
      <c r="E65" s="34" t="s">
        <v>318</v>
      </c>
      <c r="F65" s="35">
        <f>SUM(F66:F67)</f>
        <v>476</v>
      </c>
    </row>
    <row r="66" spans="1:6" s="29" customFormat="1" ht="12" outlineLevel="1">
      <c r="A66" s="37" t="s">
        <v>50</v>
      </c>
      <c r="B66" s="38" t="s">
        <v>50</v>
      </c>
      <c r="C66" s="39" t="s">
        <v>51</v>
      </c>
      <c r="D66" s="40">
        <v>1</v>
      </c>
      <c r="E66" s="41">
        <v>140</v>
      </c>
      <c r="F66" s="42">
        <f>E66*D66</f>
        <v>140</v>
      </c>
    </row>
    <row r="67" spans="1:6" s="29" customFormat="1" ht="12" outlineLevel="1">
      <c r="A67" s="37" t="s">
        <v>104</v>
      </c>
      <c r="B67" s="38" t="s">
        <v>104</v>
      </c>
      <c r="C67" s="39" t="s">
        <v>105</v>
      </c>
      <c r="D67" s="40">
        <v>1</v>
      </c>
      <c r="E67" s="41">
        <v>336</v>
      </c>
      <c r="F67" s="42">
        <f>E67*D67</f>
        <v>336</v>
      </c>
    </row>
    <row r="68" spans="1:6" s="43" customFormat="1" ht="12">
      <c r="A68" s="30" t="s">
        <v>106</v>
      </c>
      <c r="B68" s="31"/>
      <c r="C68" s="32" t="s">
        <v>107</v>
      </c>
      <c r="D68" s="33"/>
      <c r="E68" s="34" t="s">
        <v>318</v>
      </c>
      <c r="F68" s="35">
        <f>SUM(F69:F70)</f>
        <v>622</v>
      </c>
    </row>
    <row r="69" spans="1:6" s="29" customFormat="1" ht="12" outlineLevel="1">
      <c r="A69" s="37" t="s">
        <v>56</v>
      </c>
      <c r="B69" s="38" t="s">
        <v>56</v>
      </c>
      <c r="C69" s="39" t="s">
        <v>57</v>
      </c>
      <c r="D69" s="40">
        <v>1</v>
      </c>
      <c r="E69" s="41">
        <v>182</v>
      </c>
      <c r="F69" s="42">
        <f>E69*D69</f>
        <v>182</v>
      </c>
    </row>
    <row r="70" spans="1:6" s="29" customFormat="1" ht="12" outlineLevel="1">
      <c r="A70" s="37" t="s">
        <v>108</v>
      </c>
      <c r="B70" s="38" t="s">
        <v>108</v>
      </c>
      <c r="C70" s="39" t="s">
        <v>109</v>
      </c>
      <c r="D70" s="40">
        <v>1</v>
      </c>
      <c r="E70" s="41">
        <v>440</v>
      </c>
      <c r="F70" s="42">
        <f>E70*D70</f>
        <v>440</v>
      </c>
    </row>
    <row r="71" spans="1:6" s="22" customFormat="1" ht="12">
      <c r="A71" s="30" t="s">
        <v>110</v>
      </c>
      <c r="B71" s="31"/>
      <c r="C71" s="32" t="s">
        <v>111</v>
      </c>
      <c r="D71" s="33"/>
      <c r="E71" s="34" t="s">
        <v>318</v>
      </c>
      <c r="F71" s="35">
        <f>SUM(F72:F73)</f>
        <v>861</v>
      </c>
    </row>
    <row r="72" spans="1:6" s="29" customFormat="1" ht="12" outlineLevel="1">
      <c r="A72" s="37" t="s">
        <v>62</v>
      </c>
      <c r="B72" s="38" t="s">
        <v>62</v>
      </c>
      <c r="C72" s="39" t="s">
        <v>63</v>
      </c>
      <c r="D72" s="40">
        <v>1</v>
      </c>
      <c r="E72" s="41">
        <v>354</v>
      </c>
      <c r="F72" s="42">
        <f>E72*D72</f>
        <v>354</v>
      </c>
    </row>
    <row r="73" spans="1:6" s="29" customFormat="1" ht="12" outlineLevel="1">
      <c r="A73" s="37" t="s">
        <v>112</v>
      </c>
      <c r="B73" s="38" t="s">
        <v>112</v>
      </c>
      <c r="C73" s="39" t="s">
        <v>113</v>
      </c>
      <c r="D73" s="40">
        <v>1</v>
      </c>
      <c r="E73" s="41">
        <v>507</v>
      </c>
      <c r="F73" s="42">
        <f>E73*D73</f>
        <v>507</v>
      </c>
    </row>
    <row r="74" spans="1:6" s="22" customFormat="1" ht="12">
      <c r="A74" s="16" t="s">
        <v>114</v>
      </c>
      <c r="B74" s="17"/>
      <c r="C74" s="18" t="s">
        <v>115</v>
      </c>
      <c r="D74" s="19"/>
      <c r="E74" s="20" t="s">
        <v>318</v>
      </c>
      <c r="F74" s="21">
        <f>SUM(F75)</f>
        <v>1760</v>
      </c>
    </row>
    <row r="75" spans="1:6" s="29" customFormat="1" ht="12" outlineLevel="1">
      <c r="A75" s="23" t="s">
        <v>116</v>
      </c>
      <c r="B75" s="24" t="s">
        <v>116</v>
      </c>
      <c r="C75" s="25" t="s">
        <v>117</v>
      </c>
      <c r="D75" s="26">
        <v>1</v>
      </c>
      <c r="E75" s="27">
        <v>1760</v>
      </c>
      <c r="F75" s="28">
        <f>E75*D75</f>
        <v>1760</v>
      </c>
    </row>
    <row r="76" spans="1:6" s="43" customFormat="1" ht="12">
      <c r="A76" s="16" t="s">
        <v>118</v>
      </c>
      <c r="B76" s="17"/>
      <c r="C76" s="18" t="s">
        <v>119</v>
      </c>
      <c r="D76" s="19"/>
      <c r="E76" s="20" t="s">
        <v>318</v>
      </c>
      <c r="F76" s="21">
        <f>SUM(F77)</f>
        <v>2107</v>
      </c>
    </row>
    <row r="77" spans="1:6" s="29" customFormat="1" ht="12" outlineLevel="1">
      <c r="A77" s="23" t="s">
        <v>120</v>
      </c>
      <c r="B77" s="24" t="s">
        <v>120</v>
      </c>
      <c r="C77" s="25" t="s">
        <v>121</v>
      </c>
      <c r="D77" s="26">
        <v>1</v>
      </c>
      <c r="E77" s="27">
        <v>2107</v>
      </c>
      <c r="F77" s="28">
        <f>E77*D77</f>
        <v>2107</v>
      </c>
    </row>
    <row r="78" spans="1:6" s="22" customFormat="1" ht="12">
      <c r="A78" s="16" t="s">
        <v>122</v>
      </c>
      <c r="B78" s="17"/>
      <c r="C78" s="18" t="s">
        <v>123</v>
      </c>
      <c r="D78" s="19"/>
      <c r="E78" s="20" t="s">
        <v>318</v>
      </c>
      <c r="F78" s="21">
        <f>SUM(F79)</f>
        <v>2604</v>
      </c>
    </row>
    <row r="79" spans="1:6" s="29" customFormat="1" ht="13.5" customHeight="1" outlineLevel="1">
      <c r="A79" s="23" t="s">
        <v>124</v>
      </c>
      <c r="B79" s="24" t="s">
        <v>124</v>
      </c>
      <c r="C79" s="25" t="s">
        <v>125</v>
      </c>
      <c r="D79" s="26">
        <v>1</v>
      </c>
      <c r="E79" s="27">
        <v>2604</v>
      </c>
      <c r="F79" s="28">
        <f>E79*D79</f>
        <v>2604</v>
      </c>
    </row>
    <row r="80" spans="1:6" s="22" customFormat="1" ht="12.75" customHeight="1">
      <c r="A80" s="30" t="s">
        <v>126</v>
      </c>
      <c r="B80" s="31"/>
      <c r="C80" s="32" t="s">
        <v>127</v>
      </c>
      <c r="D80" s="33"/>
      <c r="E80" s="34" t="s">
        <v>318</v>
      </c>
      <c r="F80" s="35">
        <f>SUM(F81:F84)</f>
        <v>3394</v>
      </c>
    </row>
    <row r="81" spans="1:6" s="44" customFormat="1" ht="13.5" customHeight="1" outlineLevel="1">
      <c r="A81" s="37" t="s">
        <v>128</v>
      </c>
      <c r="B81" s="38"/>
      <c r="C81" s="39" t="s">
        <v>129</v>
      </c>
      <c r="D81" s="40">
        <v>4</v>
      </c>
      <c r="E81" s="41">
        <v>149</v>
      </c>
      <c r="F81" s="42">
        <f>E81*D81</f>
        <v>596</v>
      </c>
    </row>
    <row r="82" spans="1:6" s="44" customFormat="1" ht="13.5" customHeight="1" outlineLevel="1">
      <c r="A82" s="37" t="s">
        <v>130</v>
      </c>
      <c r="B82" s="38"/>
      <c r="C82" s="39" t="s">
        <v>131</v>
      </c>
      <c r="D82" s="40">
        <v>6</v>
      </c>
      <c r="E82" s="41">
        <v>289</v>
      </c>
      <c r="F82" s="42">
        <f>E82*D82</f>
        <v>1734</v>
      </c>
    </row>
    <row r="83" spans="1:6" s="44" customFormat="1" ht="13.5" customHeight="1" outlineLevel="1">
      <c r="A83" s="37" t="s">
        <v>58</v>
      </c>
      <c r="B83" s="38"/>
      <c r="C83" s="39" t="s">
        <v>132</v>
      </c>
      <c r="D83" s="40">
        <v>2</v>
      </c>
      <c r="E83" s="41">
        <v>479</v>
      </c>
      <c r="F83" s="42">
        <f>E83*D83</f>
        <v>958</v>
      </c>
    </row>
    <row r="84" spans="1:6" s="44" customFormat="1" ht="13.5" customHeight="1" outlineLevel="1">
      <c r="A84" s="37" t="s">
        <v>133</v>
      </c>
      <c r="B84" s="38"/>
      <c r="C84" s="39" t="s">
        <v>134</v>
      </c>
      <c r="D84" s="40">
        <v>1</v>
      </c>
      <c r="E84" s="41">
        <v>106</v>
      </c>
      <c r="F84" s="42">
        <f>E84*D84</f>
        <v>106</v>
      </c>
    </row>
    <row r="85" spans="1:6" s="22" customFormat="1" ht="12.75" customHeight="1">
      <c r="A85" s="30" t="s">
        <v>126</v>
      </c>
      <c r="B85" s="31"/>
      <c r="C85" s="32" t="s">
        <v>135</v>
      </c>
      <c r="D85" s="33"/>
      <c r="E85" s="34" t="s">
        <v>318</v>
      </c>
      <c r="F85" s="35">
        <f>SUM(F86:F89)</f>
        <v>4080</v>
      </c>
    </row>
    <row r="86" spans="1:6" s="44" customFormat="1" ht="13.5" customHeight="1" outlineLevel="1">
      <c r="A86" s="37" t="s">
        <v>136</v>
      </c>
      <c r="B86" s="38"/>
      <c r="C86" s="39" t="s">
        <v>137</v>
      </c>
      <c r="D86" s="40">
        <v>4</v>
      </c>
      <c r="E86" s="41">
        <v>182</v>
      </c>
      <c r="F86" s="42">
        <f>E86*D86</f>
        <v>728</v>
      </c>
    </row>
    <row r="87" spans="1:6" s="44" customFormat="1" ht="13.5" customHeight="1" outlineLevel="1">
      <c r="A87" s="37" t="s">
        <v>138</v>
      </c>
      <c r="B87" s="38"/>
      <c r="C87" s="39" t="s">
        <v>139</v>
      </c>
      <c r="D87" s="40">
        <v>6</v>
      </c>
      <c r="E87" s="41">
        <v>365</v>
      </c>
      <c r="F87" s="42">
        <f>E87*D87</f>
        <v>2190</v>
      </c>
    </row>
    <row r="88" spans="1:6" s="44" customFormat="1" ht="13.5" customHeight="1" outlineLevel="1">
      <c r="A88" s="37" t="s">
        <v>72</v>
      </c>
      <c r="B88" s="38"/>
      <c r="C88" s="39" t="s">
        <v>73</v>
      </c>
      <c r="D88" s="40">
        <v>2</v>
      </c>
      <c r="E88" s="41">
        <v>520</v>
      </c>
      <c r="F88" s="42">
        <f>E88*D88</f>
        <v>1040</v>
      </c>
    </row>
    <row r="89" spans="1:6" s="44" customFormat="1" ht="13.5" customHeight="1" outlineLevel="1">
      <c r="A89" s="37" t="s">
        <v>140</v>
      </c>
      <c r="B89" s="38"/>
      <c r="C89" s="39" t="s">
        <v>141</v>
      </c>
      <c r="D89" s="40">
        <v>1</v>
      </c>
      <c r="E89" s="41">
        <v>122</v>
      </c>
      <c r="F89" s="42">
        <f>E89*D89</f>
        <v>122</v>
      </c>
    </row>
    <row r="90" spans="1:6" s="22" customFormat="1" ht="12">
      <c r="A90" s="30" t="s">
        <v>142</v>
      </c>
      <c r="B90" s="31"/>
      <c r="C90" s="32" t="s">
        <v>143</v>
      </c>
      <c r="D90" s="33"/>
      <c r="E90" s="34" t="s">
        <v>318</v>
      </c>
      <c r="F90" s="35">
        <f>SUM(F91:F94)</f>
        <v>3528</v>
      </c>
    </row>
    <row r="91" spans="1:6" s="29" customFormat="1" ht="12.75" customHeight="1" outlineLevel="1">
      <c r="A91" s="37" t="s">
        <v>128</v>
      </c>
      <c r="B91" s="38" t="s">
        <v>128</v>
      </c>
      <c r="C91" s="39" t="s">
        <v>129</v>
      </c>
      <c r="D91" s="40">
        <v>4</v>
      </c>
      <c r="E91" s="41">
        <v>149</v>
      </c>
      <c r="F91" s="42">
        <f>E91*D91</f>
        <v>596</v>
      </c>
    </row>
    <row r="92" spans="1:6" s="29" customFormat="1" ht="12.75" customHeight="1" outlineLevel="1">
      <c r="A92" s="37" t="s">
        <v>130</v>
      </c>
      <c r="B92" s="38" t="s">
        <v>130</v>
      </c>
      <c r="C92" s="39" t="s">
        <v>131</v>
      </c>
      <c r="D92" s="40">
        <v>6</v>
      </c>
      <c r="E92" s="41">
        <v>289</v>
      </c>
      <c r="F92" s="42">
        <f>E92*D92</f>
        <v>1734</v>
      </c>
    </row>
    <row r="93" spans="1:6" s="29" customFormat="1" ht="12.75" customHeight="1" outlineLevel="1">
      <c r="A93" s="37" t="s">
        <v>64</v>
      </c>
      <c r="B93" s="38" t="s">
        <v>64</v>
      </c>
      <c r="C93" s="39" t="s">
        <v>65</v>
      </c>
      <c r="D93" s="40">
        <v>2</v>
      </c>
      <c r="E93" s="41">
        <v>546</v>
      </c>
      <c r="F93" s="42">
        <f>E93*D93</f>
        <v>1092</v>
      </c>
    </row>
    <row r="94" spans="1:6" s="29" customFormat="1" ht="13.5" customHeight="1" outlineLevel="1">
      <c r="A94" s="37" t="s">
        <v>133</v>
      </c>
      <c r="B94" s="38" t="s">
        <v>133</v>
      </c>
      <c r="C94" s="39" t="s">
        <v>134</v>
      </c>
      <c r="D94" s="40">
        <v>1</v>
      </c>
      <c r="E94" s="41">
        <v>106</v>
      </c>
      <c r="F94" s="42">
        <f>E94*D94</f>
        <v>106</v>
      </c>
    </row>
    <row r="95" spans="1:6" s="22" customFormat="1" ht="12">
      <c r="A95" s="30" t="s">
        <v>144</v>
      </c>
      <c r="B95" s="31"/>
      <c r="C95" s="32" t="s">
        <v>145</v>
      </c>
      <c r="D95" s="33"/>
      <c r="E95" s="34" t="s">
        <v>318</v>
      </c>
      <c r="F95" s="35">
        <f>SUM(F96:F99)</f>
        <v>4320</v>
      </c>
    </row>
    <row r="96" spans="1:6" s="29" customFormat="1" ht="12.75" customHeight="1" outlineLevel="1">
      <c r="A96" s="37" t="s">
        <v>136</v>
      </c>
      <c r="B96" s="38" t="s">
        <v>136</v>
      </c>
      <c r="C96" s="39" t="s">
        <v>137</v>
      </c>
      <c r="D96" s="40">
        <v>4</v>
      </c>
      <c r="E96" s="41">
        <v>182</v>
      </c>
      <c r="F96" s="42">
        <f>E96*D96</f>
        <v>728</v>
      </c>
    </row>
    <row r="97" spans="1:6" s="29" customFormat="1" ht="12.75" customHeight="1" outlineLevel="1">
      <c r="A97" s="37" t="s">
        <v>138</v>
      </c>
      <c r="B97" s="38" t="s">
        <v>138</v>
      </c>
      <c r="C97" s="39" t="s">
        <v>139</v>
      </c>
      <c r="D97" s="40">
        <v>6</v>
      </c>
      <c r="E97" s="41">
        <v>365</v>
      </c>
      <c r="F97" s="42">
        <f>E97*D97</f>
        <v>2190</v>
      </c>
    </row>
    <row r="98" spans="1:6" s="29" customFormat="1" ht="12.75" customHeight="1" outlineLevel="1">
      <c r="A98" s="37" t="s">
        <v>76</v>
      </c>
      <c r="B98" s="38" t="s">
        <v>76</v>
      </c>
      <c r="C98" s="39" t="s">
        <v>77</v>
      </c>
      <c r="D98" s="40">
        <v>2</v>
      </c>
      <c r="E98" s="41">
        <v>640</v>
      </c>
      <c r="F98" s="42">
        <f>E98*D98</f>
        <v>1280</v>
      </c>
    </row>
    <row r="99" spans="1:6" s="29" customFormat="1" ht="13.5" customHeight="1" outlineLevel="1">
      <c r="A99" s="37" t="s">
        <v>140</v>
      </c>
      <c r="B99" s="38" t="s">
        <v>140</v>
      </c>
      <c r="C99" s="39" t="s">
        <v>141</v>
      </c>
      <c r="D99" s="40">
        <v>1</v>
      </c>
      <c r="E99" s="41">
        <v>122</v>
      </c>
      <c r="F99" s="42">
        <f>E99*D99</f>
        <v>122</v>
      </c>
    </row>
    <row r="100" spans="1:6" s="22" customFormat="1" ht="12">
      <c r="A100" s="30" t="s">
        <v>146</v>
      </c>
      <c r="B100" s="31"/>
      <c r="C100" s="32" t="s">
        <v>147</v>
      </c>
      <c r="D100" s="33"/>
      <c r="E100" s="34" t="s">
        <v>318</v>
      </c>
      <c r="F100" s="35">
        <f>SUM(F101:F104)</f>
        <v>2651</v>
      </c>
    </row>
    <row r="101" spans="1:6" s="29" customFormat="1" ht="12.75" customHeight="1" outlineLevel="1">
      <c r="A101" s="37" t="s">
        <v>148</v>
      </c>
      <c r="B101" s="38" t="s">
        <v>148</v>
      </c>
      <c r="C101" s="39" t="s">
        <v>149</v>
      </c>
      <c r="D101" s="40">
        <v>4</v>
      </c>
      <c r="E101" s="41">
        <v>114</v>
      </c>
      <c r="F101" s="42">
        <f>E101*D101</f>
        <v>456</v>
      </c>
    </row>
    <row r="102" spans="1:6" s="29" customFormat="1" ht="12.75" customHeight="1" outlineLevel="1">
      <c r="A102" s="37" t="s">
        <v>150</v>
      </c>
      <c r="B102" s="38" t="s">
        <v>150</v>
      </c>
      <c r="C102" s="39" t="s">
        <v>151</v>
      </c>
      <c r="D102" s="40">
        <v>6</v>
      </c>
      <c r="E102" s="41">
        <v>219</v>
      </c>
      <c r="F102" s="42">
        <f>E102*D102</f>
        <v>1314</v>
      </c>
    </row>
    <row r="103" spans="1:6" s="29" customFormat="1" ht="12.75" customHeight="1" outlineLevel="1">
      <c r="A103" s="37" t="s">
        <v>88</v>
      </c>
      <c r="B103" s="38" t="s">
        <v>88</v>
      </c>
      <c r="C103" s="39" t="s">
        <v>89</v>
      </c>
      <c r="D103" s="40">
        <v>2</v>
      </c>
      <c r="E103" s="41">
        <v>404</v>
      </c>
      <c r="F103" s="42">
        <f>E103*D103</f>
        <v>808</v>
      </c>
    </row>
    <row r="104" spans="1:6" s="29" customFormat="1" ht="13.5" customHeight="1" outlineLevel="1">
      <c r="A104" s="37" t="s">
        <v>152</v>
      </c>
      <c r="B104" s="38" t="s">
        <v>152</v>
      </c>
      <c r="C104" s="39" t="s">
        <v>153</v>
      </c>
      <c r="D104" s="40">
        <v>1</v>
      </c>
      <c r="E104" s="41">
        <v>73</v>
      </c>
      <c r="F104" s="42">
        <f>E104*D104</f>
        <v>73</v>
      </c>
    </row>
    <row r="105" spans="1:6" s="22" customFormat="1" ht="12.75" customHeight="1">
      <c r="A105" s="30" t="s">
        <v>154</v>
      </c>
      <c r="B105" s="31"/>
      <c r="C105" s="32" t="s">
        <v>155</v>
      </c>
      <c r="D105" s="33"/>
      <c r="E105" s="34" t="s">
        <v>318</v>
      </c>
      <c r="F105" s="35">
        <f>SUM(F106:F110)</f>
        <v>4508</v>
      </c>
    </row>
    <row r="106" spans="1:6" s="44" customFormat="1" ht="13.5" customHeight="1" outlineLevel="1">
      <c r="A106" s="37" t="s">
        <v>128</v>
      </c>
      <c r="B106" s="38"/>
      <c r="C106" s="39" t="s">
        <v>129</v>
      </c>
      <c r="D106" s="40">
        <v>2</v>
      </c>
      <c r="E106" s="41">
        <v>149</v>
      </c>
      <c r="F106" s="42">
        <f>E106*D106</f>
        <v>298</v>
      </c>
    </row>
    <row r="107" spans="1:6" s="44" customFormat="1" ht="13.5" customHeight="1" outlineLevel="1">
      <c r="A107" s="37" t="s">
        <v>156</v>
      </c>
      <c r="B107" s="38"/>
      <c r="C107" s="39" t="s">
        <v>157</v>
      </c>
      <c r="D107" s="40">
        <v>2</v>
      </c>
      <c r="E107" s="41">
        <v>379</v>
      </c>
      <c r="F107" s="42">
        <f>E107*D107</f>
        <v>758</v>
      </c>
    </row>
    <row r="108" spans="1:6" s="44" customFormat="1" ht="13.5" customHeight="1" outlineLevel="1">
      <c r="A108" s="37" t="s">
        <v>158</v>
      </c>
      <c r="B108" s="38"/>
      <c r="C108" s="39" t="s">
        <v>159</v>
      </c>
      <c r="D108" s="40">
        <v>6</v>
      </c>
      <c r="E108" s="41">
        <v>398</v>
      </c>
      <c r="F108" s="42">
        <f>E108*D108</f>
        <v>2388</v>
      </c>
    </row>
    <row r="109" spans="1:6" s="44" customFormat="1" ht="13.5" customHeight="1" outlineLevel="1">
      <c r="A109" s="37" t="s">
        <v>58</v>
      </c>
      <c r="B109" s="38"/>
      <c r="C109" s="39" t="s">
        <v>132</v>
      </c>
      <c r="D109" s="40">
        <v>2</v>
      </c>
      <c r="E109" s="41">
        <v>479</v>
      </c>
      <c r="F109" s="42">
        <f>E109*D109</f>
        <v>958</v>
      </c>
    </row>
    <row r="110" spans="1:6" s="44" customFormat="1" ht="13.5" customHeight="1" outlineLevel="1">
      <c r="A110" s="37" t="s">
        <v>133</v>
      </c>
      <c r="B110" s="38"/>
      <c r="C110" s="39" t="s">
        <v>134</v>
      </c>
      <c r="D110" s="40">
        <v>1</v>
      </c>
      <c r="E110" s="41">
        <v>106</v>
      </c>
      <c r="F110" s="42">
        <f>E110*D110</f>
        <v>106</v>
      </c>
    </row>
    <row r="111" spans="1:6" s="22" customFormat="1" ht="12.75" customHeight="1">
      <c r="A111" s="30" t="s">
        <v>160</v>
      </c>
      <c r="B111" s="31"/>
      <c r="C111" s="32" t="s">
        <v>161</v>
      </c>
      <c r="D111" s="33"/>
      <c r="E111" s="34" t="s">
        <v>318</v>
      </c>
      <c r="F111" s="35">
        <f>SUM(F112:F116)</f>
        <v>4642</v>
      </c>
    </row>
    <row r="112" spans="1:6" s="29" customFormat="1" ht="12.75" customHeight="1" outlineLevel="1">
      <c r="A112" s="37" t="s">
        <v>128</v>
      </c>
      <c r="B112" s="38"/>
      <c r="C112" s="39" t="s">
        <v>129</v>
      </c>
      <c r="D112" s="40">
        <v>2</v>
      </c>
      <c r="E112" s="41">
        <v>149</v>
      </c>
      <c r="F112" s="42">
        <f>E112*D112</f>
        <v>298</v>
      </c>
    </row>
    <row r="113" spans="1:6" s="29" customFormat="1" ht="12.75" customHeight="1" outlineLevel="1">
      <c r="A113" s="37" t="s">
        <v>156</v>
      </c>
      <c r="B113" s="38"/>
      <c r="C113" s="39" t="s">
        <v>157</v>
      </c>
      <c r="D113" s="40">
        <v>2</v>
      </c>
      <c r="E113" s="41">
        <v>379</v>
      </c>
      <c r="F113" s="42">
        <f>E113*D113</f>
        <v>758</v>
      </c>
    </row>
    <row r="114" spans="1:6" s="29" customFormat="1" ht="12.75" customHeight="1" outlineLevel="1">
      <c r="A114" s="37" t="s">
        <v>158</v>
      </c>
      <c r="B114" s="38"/>
      <c r="C114" s="39" t="s">
        <v>159</v>
      </c>
      <c r="D114" s="40">
        <v>6</v>
      </c>
      <c r="E114" s="41">
        <v>398</v>
      </c>
      <c r="F114" s="42">
        <f>E114*D114</f>
        <v>2388</v>
      </c>
    </row>
    <row r="115" spans="1:6" s="29" customFormat="1" ht="12.75" customHeight="1" outlineLevel="1">
      <c r="A115" s="37" t="s">
        <v>64</v>
      </c>
      <c r="B115" s="38"/>
      <c r="C115" s="39" t="s">
        <v>162</v>
      </c>
      <c r="D115" s="40">
        <v>2</v>
      </c>
      <c r="E115" s="41">
        <v>546</v>
      </c>
      <c r="F115" s="42">
        <f>E115*D115</f>
        <v>1092</v>
      </c>
    </row>
    <row r="116" spans="1:6" s="29" customFormat="1" ht="13.5" customHeight="1" outlineLevel="1">
      <c r="A116" s="37" t="s">
        <v>133</v>
      </c>
      <c r="B116" s="38"/>
      <c r="C116" s="39" t="s">
        <v>134</v>
      </c>
      <c r="D116" s="40">
        <v>1</v>
      </c>
      <c r="E116" s="41">
        <v>106</v>
      </c>
      <c r="F116" s="42">
        <f>E116*D116</f>
        <v>106</v>
      </c>
    </row>
    <row r="117" spans="1:6" s="22" customFormat="1" ht="12.75" customHeight="1">
      <c r="A117" s="30" t="s">
        <v>126</v>
      </c>
      <c r="B117" s="31"/>
      <c r="C117" s="32" t="s">
        <v>163</v>
      </c>
      <c r="D117" s="33"/>
      <c r="E117" s="34" t="s">
        <v>318</v>
      </c>
      <c r="F117" s="35">
        <f>SUM(F118:F122)</f>
        <v>5622</v>
      </c>
    </row>
    <row r="118" spans="1:6" s="29" customFormat="1" ht="12.75" customHeight="1" outlineLevel="1">
      <c r="A118" s="37" t="s">
        <v>136</v>
      </c>
      <c r="B118" s="38"/>
      <c r="C118" s="39" t="s">
        <v>137</v>
      </c>
      <c r="D118" s="40">
        <v>2</v>
      </c>
      <c r="E118" s="41">
        <v>182</v>
      </c>
      <c r="F118" s="42">
        <f>E118*D118</f>
        <v>364</v>
      </c>
    </row>
    <row r="119" spans="1:6" s="29" customFormat="1" ht="12.75" customHeight="1" outlineLevel="1">
      <c r="A119" s="37" t="s">
        <v>164</v>
      </c>
      <c r="B119" s="38"/>
      <c r="C119" s="39" t="s">
        <v>165</v>
      </c>
      <c r="D119" s="40">
        <v>2</v>
      </c>
      <c r="E119" s="41">
        <v>452</v>
      </c>
      <c r="F119" s="42">
        <f>E119*D119</f>
        <v>904</v>
      </c>
    </row>
    <row r="120" spans="1:6" s="29" customFormat="1" ht="12.75" customHeight="1" outlineLevel="1">
      <c r="A120" s="37" t="s">
        <v>166</v>
      </c>
      <c r="B120" s="38"/>
      <c r="C120" s="39" t="s">
        <v>167</v>
      </c>
      <c r="D120" s="40">
        <v>6</v>
      </c>
      <c r="E120" s="41">
        <v>492</v>
      </c>
      <c r="F120" s="42">
        <f>E120*D120</f>
        <v>2952</v>
      </c>
    </row>
    <row r="121" spans="1:6" s="29" customFormat="1" ht="12.75" customHeight="1" outlineLevel="1">
      <c r="A121" s="37" t="s">
        <v>76</v>
      </c>
      <c r="B121" s="38"/>
      <c r="C121" s="39" t="s">
        <v>77</v>
      </c>
      <c r="D121" s="40">
        <v>2</v>
      </c>
      <c r="E121" s="41">
        <v>640</v>
      </c>
      <c r="F121" s="42">
        <f>E121*D121</f>
        <v>1280</v>
      </c>
    </row>
    <row r="122" spans="1:6" s="29" customFormat="1" ht="13.5" customHeight="1" outlineLevel="1">
      <c r="A122" s="37" t="s">
        <v>140</v>
      </c>
      <c r="B122" s="38"/>
      <c r="C122" s="39" t="s">
        <v>141</v>
      </c>
      <c r="D122" s="40">
        <v>1</v>
      </c>
      <c r="E122" s="41">
        <v>122</v>
      </c>
      <c r="F122" s="42">
        <f>E122*D122</f>
        <v>122</v>
      </c>
    </row>
    <row r="123" spans="1:6" s="22" customFormat="1" ht="12.75" customHeight="1">
      <c r="A123" s="30" t="s">
        <v>126</v>
      </c>
      <c r="B123" s="31"/>
      <c r="C123" s="32" t="s">
        <v>168</v>
      </c>
      <c r="D123" s="33"/>
      <c r="E123" s="34" t="s">
        <v>318</v>
      </c>
      <c r="F123" s="35">
        <f>SUM(F124:F128)</f>
        <v>3551</v>
      </c>
    </row>
    <row r="124" spans="1:6" s="29" customFormat="1" ht="12.75" customHeight="1" outlineLevel="1">
      <c r="A124" s="37" t="s">
        <v>148</v>
      </c>
      <c r="B124" s="38"/>
      <c r="C124" s="39" t="s">
        <v>149</v>
      </c>
      <c r="D124" s="40">
        <v>2</v>
      </c>
      <c r="E124" s="41">
        <v>114</v>
      </c>
      <c r="F124" s="42">
        <f>E124*D124</f>
        <v>228</v>
      </c>
    </row>
    <row r="125" spans="1:6" s="29" customFormat="1" ht="12.75" customHeight="1" outlineLevel="1">
      <c r="A125" s="37" t="s">
        <v>169</v>
      </c>
      <c r="B125" s="38"/>
      <c r="C125" s="39" t="s">
        <v>170</v>
      </c>
      <c r="D125" s="40">
        <v>2</v>
      </c>
      <c r="E125" s="41">
        <v>300</v>
      </c>
      <c r="F125" s="42">
        <f>E125*D125</f>
        <v>600</v>
      </c>
    </row>
    <row r="126" spans="1:6" s="29" customFormat="1" ht="12.75" customHeight="1" outlineLevel="1">
      <c r="A126" s="37" t="s">
        <v>171</v>
      </c>
      <c r="B126" s="38"/>
      <c r="C126" s="39" t="s">
        <v>172</v>
      </c>
      <c r="D126" s="40">
        <v>6</v>
      </c>
      <c r="E126" s="41">
        <v>307</v>
      </c>
      <c r="F126" s="42">
        <f>E126*D126</f>
        <v>1842</v>
      </c>
    </row>
    <row r="127" spans="1:6" s="29" customFormat="1" ht="12.75" customHeight="1" outlineLevel="1">
      <c r="A127" s="37" t="s">
        <v>88</v>
      </c>
      <c r="B127" s="38"/>
      <c r="C127" s="39" t="s">
        <v>89</v>
      </c>
      <c r="D127" s="40">
        <v>2</v>
      </c>
      <c r="E127" s="41">
        <v>404</v>
      </c>
      <c r="F127" s="42">
        <f>E127*D127</f>
        <v>808</v>
      </c>
    </row>
    <row r="128" spans="1:6" s="29" customFormat="1" ht="13.5" customHeight="1" outlineLevel="1">
      <c r="A128" s="37" t="s">
        <v>152</v>
      </c>
      <c r="B128" s="38"/>
      <c r="C128" s="39" t="s">
        <v>153</v>
      </c>
      <c r="D128" s="40">
        <v>1</v>
      </c>
      <c r="E128" s="41">
        <v>73</v>
      </c>
      <c r="F128" s="42">
        <f>E128*D128</f>
        <v>73</v>
      </c>
    </row>
    <row r="129" spans="1:6" s="22" customFormat="1" ht="12">
      <c r="A129" s="30" t="s">
        <v>173</v>
      </c>
      <c r="B129" s="31"/>
      <c r="C129" s="32" t="s">
        <v>174</v>
      </c>
      <c r="D129" s="33"/>
      <c r="E129" s="34" t="s">
        <v>318</v>
      </c>
      <c r="F129" s="35">
        <f>SUM(F130:F133)</f>
        <v>3742</v>
      </c>
    </row>
    <row r="130" spans="1:6" s="29" customFormat="1" ht="12.75" customHeight="1" outlineLevel="1">
      <c r="A130" s="37" t="s">
        <v>175</v>
      </c>
      <c r="B130" s="38"/>
      <c r="C130" s="39" t="s">
        <v>176</v>
      </c>
      <c r="D130" s="40">
        <v>2</v>
      </c>
      <c r="E130" s="41">
        <v>116</v>
      </c>
      <c r="F130" s="42">
        <f>E130*D130</f>
        <v>232</v>
      </c>
    </row>
    <row r="131" spans="1:6" s="29" customFormat="1" ht="12.75" customHeight="1" outlineLevel="1">
      <c r="A131" s="37" t="s">
        <v>130</v>
      </c>
      <c r="B131" s="38"/>
      <c r="C131" s="39" t="s">
        <v>131</v>
      </c>
      <c r="D131" s="40">
        <v>8</v>
      </c>
      <c r="E131" s="41">
        <v>289</v>
      </c>
      <c r="F131" s="42">
        <f>E131*D131</f>
        <v>2312</v>
      </c>
    </row>
    <row r="132" spans="1:6" s="29" customFormat="1" ht="12.75" customHeight="1" outlineLevel="1">
      <c r="A132" s="37" t="s">
        <v>64</v>
      </c>
      <c r="B132" s="38"/>
      <c r="C132" s="39" t="s">
        <v>65</v>
      </c>
      <c r="D132" s="40">
        <v>2</v>
      </c>
      <c r="E132" s="41">
        <v>546</v>
      </c>
      <c r="F132" s="42">
        <f>E132*D132</f>
        <v>1092</v>
      </c>
    </row>
    <row r="133" spans="1:6" s="29" customFormat="1" ht="13.5" customHeight="1" outlineLevel="1">
      <c r="A133" s="37" t="s">
        <v>133</v>
      </c>
      <c r="B133" s="38"/>
      <c r="C133" s="39" t="s">
        <v>134</v>
      </c>
      <c r="D133" s="40">
        <v>1</v>
      </c>
      <c r="E133" s="41">
        <v>106</v>
      </c>
      <c r="F133" s="42">
        <f>E133*D133</f>
        <v>106</v>
      </c>
    </row>
    <row r="134" spans="1:6" s="22" customFormat="1" ht="12">
      <c r="A134" s="30" t="s">
        <v>177</v>
      </c>
      <c r="B134" s="31"/>
      <c r="C134" s="32" t="s">
        <v>178</v>
      </c>
      <c r="D134" s="33"/>
      <c r="E134" s="34" t="s">
        <v>318</v>
      </c>
      <c r="F134" s="35">
        <f>SUM(F135:F138)</f>
        <v>4626</v>
      </c>
    </row>
    <row r="135" spans="1:6" s="29" customFormat="1" ht="12" customHeight="1" outlineLevel="1">
      <c r="A135" s="37" t="s">
        <v>179</v>
      </c>
      <c r="B135" s="38"/>
      <c r="C135" s="39" t="s">
        <v>180</v>
      </c>
      <c r="D135" s="40">
        <v>2</v>
      </c>
      <c r="E135" s="41">
        <v>152</v>
      </c>
      <c r="F135" s="42">
        <f>E135*D135</f>
        <v>304</v>
      </c>
    </row>
    <row r="136" spans="1:6" s="29" customFormat="1" ht="12" customHeight="1" outlineLevel="1">
      <c r="A136" s="37" t="s">
        <v>138</v>
      </c>
      <c r="B136" s="38"/>
      <c r="C136" s="39" t="s">
        <v>139</v>
      </c>
      <c r="D136" s="40">
        <v>8</v>
      </c>
      <c r="E136" s="41">
        <v>365</v>
      </c>
      <c r="F136" s="42">
        <f>E136*D136</f>
        <v>2920</v>
      </c>
    </row>
    <row r="137" spans="1:6" s="29" customFormat="1" ht="12" customHeight="1" outlineLevel="1">
      <c r="A137" s="37" t="s">
        <v>76</v>
      </c>
      <c r="B137" s="38"/>
      <c r="C137" s="39" t="s">
        <v>77</v>
      </c>
      <c r="D137" s="40">
        <v>2</v>
      </c>
      <c r="E137" s="41">
        <v>640</v>
      </c>
      <c r="F137" s="42">
        <f>E137*D137</f>
        <v>1280</v>
      </c>
    </row>
    <row r="138" spans="1:6" s="29" customFormat="1" ht="12" customHeight="1" outlineLevel="1">
      <c r="A138" s="37" t="s">
        <v>140</v>
      </c>
      <c r="B138" s="38"/>
      <c r="C138" s="39" t="s">
        <v>141</v>
      </c>
      <c r="D138" s="40">
        <v>1</v>
      </c>
      <c r="E138" s="41">
        <v>122</v>
      </c>
      <c r="F138" s="42">
        <f>E138*D138</f>
        <v>122</v>
      </c>
    </row>
    <row r="139" spans="1:6" s="22" customFormat="1" ht="12.75" customHeight="1">
      <c r="A139" s="30" t="s">
        <v>181</v>
      </c>
      <c r="B139" s="31"/>
      <c r="C139" s="32" t="s">
        <v>182</v>
      </c>
      <c r="D139" s="33"/>
      <c r="E139" s="34" t="s">
        <v>318</v>
      </c>
      <c r="F139" s="35">
        <f>SUM(F140:F143)</f>
        <v>2845</v>
      </c>
    </row>
    <row r="140" spans="1:6" s="44" customFormat="1" ht="12" customHeight="1" outlineLevel="1">
      <c r="A140" s="37" t="s">
        <v>183</v>
      </c>
      <c r="B140" s="38"/>
      <c r="C140" s="39" t="s">
        <v>184</v>
      </c>
      <c r="D140" s="40">
        <v>2</v>
      </c>
      <c r="E140" s="41">
        <v>106</v>
      </c>
      <c r="F140" s="42">
        <f>E140*D140</f>
        <v>212</v>
      </c>
    </row>
    <row r="141" spans="1:6" s="44" customFormat="1" ht="12" customHeight="1" outlineLevel="1">
      <c r="A141" s="37" t="s">
        <v>150</v>
      </c>
      <c r="B141" s="38"/>
      <c r="C141" s="39" t="s">
        <v>151</v>
      </c>
      <c r="D141" s="40">
        <v>8</v>
      </c>
      <c r="E141" s="41">
        <v>219</v>
      </c>
      <c r="F141" s="42">
        <f>E141*D141</f>
        <v>1752</v>
      </c>
    </row>
    <row r="142" spans="1:6" s="44" customFormat="1" ht="12" customHeight="1" outlineLevel="1">
      <c r="A142" s="37" t="s">
        <v>88</v>
      </c>
      <c r="B142" s="38"/>
      <c r="C142" s="39" t="s">
        <v>185</v>
      </c>
      <c r="D142" s="40">
        <v>2</v>
      </c>
      <c r="E142" s="41">
        <v>404</v>
      </c>
      <c r="F142" s="42">
        <f>E142*D142</f>
        <v>808</v>
      </c>
    </row>
    <row r="143" spans="1:6" s="44" customFormat="1" ht="12" customHeight="1" outlineLevel="1">
      <c r="A143" s="37" t="s">
        <v>152</v>
      </c>
      <c r="B143" s="38"/>
      <c r="C143" s="39" t="s">
        <v>186</v>
      </c>
      <c r="D143" s="40">
        <v>1</v>
      </c>
      <c r="E143" s="41">
        <v>73</v>
      </c>
      <c r="F143" s="42">
        <f>E143*D143</f>
        <v>73</v>
      </c>
    </row>
    <row r="144" spans="1:6" s="22" customFormat="1" ht="12.75" customHeight="1">
      <c r="A144" s="30" t="s">
        <v>126</v>
      </c>
      <c r="B144" s="31"/>
      <c r="C144" s="32" t="s">
        <v>187</v>
      </c>
      <c r="D144" s="33"/>
      <c r="E144" s="34" t="s">
        <v>318</v>
      </c>
      <c r="F144" s="35">
        <f>SUM(F145:F148)</f>
        <v>4614</v>
      </c>
    </row>
    <row r="145" spans="1:6" s="44" customFormat="1" ht="12" customHeight="1" outlineLevel="1">
      <c r="A145" s="37" t="s">
        <v>175</v>
      </c>
      <c r="B145" s="38"/>
      <c r="C145" s="39" t="s">
        <v>176</v>
      </c>
      <c r="D145" s="40">
        <v>2</v>
      </c>
      <c r="E145" s="41">
        <v>116</v>
      </c>
      <c r="F145" s="42">
        <f>E145*D145</f>
        <v>232</v>
      </c>
    </row>
    <row r="146" spans="1:6" s="44" customFormat="1" ht="12" customHeight="1" outlineLevel="1">
      <c r="A146" s="37" t="s">
        <v>158</v>
      </c>
      <c r="B146" s="38"/>
      <c r="C146" s="39" t="s">
        <v>159</v>
      </c>
      <c r="D146" s="40">
        <v>8</v>
      </c>
      <c r="E146" s="41">
        <v>398</v>
      </c>
      <c r="F146" s="42">
        <f>E146*D146</f>
        <v>3184</v>
      </c>
    </row>
    <row r="147" spans="1:6" s="44" customFormat="1" ht="12" customHeight="1" outlineLevel="1">
      <c r="A147" s="37" t="s">
        <v>64</v>
      </c>
      <c r="B147" s="38"/>
      <c r="C147" s="39" t="s">
        <v>162</v>
      </c>
      <c r="D147" s="40">
        <v>2</v>
      </c>
      <c r="E147" s="41">
        <v>546</v>
      </c>
      <c r="F147" s="42">
        <f>E147*D147</f>
        <v>1092</v>
      </c>
    </row>
    <row r="148" spans="1:6" s="44" customFormat="1" ht="12" customHeight="1" outlineLevel="1">
      <c r="A148" s="37" t="s">
        <v>133</v>
      </c>
      <c r="B148" s="38"/>
      <c r="C148" s="39" t="s">
        <v>134</v>
      </c>
      <c r="D148" s="40">
        <v>1</v>
      </c>
      <c r="E148" s="41">
        <v>106</v>
      </c>
      <c r="F148" s="42">
        <f>E148*D148</f>
        <v>106</v>
      </c>
    </row>
    <row r="149" spans="1:6" s="22" customFormat="1" ht="12.75" customHeight="1">
      <c r="A149" s="30" t="s">
        <v>126</v>
      </c>
      <c r="B149" s="31"/>
      <c r="C149" s="32" t="s">
        <v>188</v>
      </c>
      <c r="D149" s="33"/>
      <c r="E149" s="34" t="s">
        <v>318</v>
      </c>
      <c r="F149" s="35">
        <f>SUM(F150:F153)</f>
        <v>5642</v>
      </c>
    </row>
    <row r="150" spans="1:6" s="44" customFormat="1" ht="12" customHeight="1" outlineLevel="1">
      <c r="A150" s="37" t="s">
        <v>179</v>
      </c>
      <c r="B150" s="38"/>
      <c r="C150" s="39" t="s">
        <v>180</v>
      </c>
      <c r="D150" s="40">
        <v>2</v>
      </c>
      <c r="E150" s="41">
        <v>152</v>
      </c>
      <c r="F150" s="42">
        <f>E150*D150</f>
        <v>304</v>
      </c>
    </row>
    <row r="151" spans="1:6" s="44" customFormat="1" ht="12" customHeight="1" outlineLevel="1">
      <c r="A151" s="37" t="s">
        <v>166</v>
      </c>
      <c r="B151" s="38"/>
      <c r="C151" s="39" t="s">
        <v>167</v>
      </c>
      <c r="D151" s="40">
        <v>8</v>
      </c>
      <c r="E151" s="41">
        <v>492</v>
      </c>
      <c r="F151" s="42">
        <f>E151*D151</f>
        <v>3936</v>
      </c>
    </row>
    <row r="152" spans="1:6" s="44" customFormat="1" ht="12" customHeight="1" outlineLevel="1">
      <c r="A152" s="37" t="s">
        <v>76</v>
      </c>
      <c r="B152" s="38"/>
      <c r="C152" s="39" t="s">
        <v>77</v>
      </c>
      <c r="D152" s="40">
        <v>2</v>
      </c>
      <c r="E152" s="41">
        <v>640</v>
      </c>
      <c r="F152" s="42">
        <f>E152*D152</f>
        <v>1280</v>
      </c>
    </row>
    <row r="153" spans="1:6" s="44" customFormat="1" ht="12" customHeight="1" outlineLevel="1">
      <c r="A153" s="37" t="s">
        <v>140</v>
      </c>
      <c r="B153" s="38"/>
      <c r="C153" s="39" t="s">
        <v>141</v>
      </c>
      <c r="D153" s="40">
        <v>1</v>
      </c>
      <c r="E153" s="41">
        <v>122</v>
      </c>
      <c r="F153" s="42">
        <f>E153*D153</f>
        <v>122</v>
      </c>
    </row>
    <row r="154" spans="1:6" s="22" customFormat="1" ht="12.75" customHeight="1">
      <c r="A154" s="30" t="s">
        <v>126</v>
      </c>
      <c r="B154" s="31"/>
      <c r="C154" s="32" t="s">
        <v>189</v>
      </c>
      <c r="D154" s="33"/>
      <c r="E154" s="34" t="s">
        <v>318</v>
      </c>
      <c r="F154" s="35">
        <f>SUM(F155:F158)</f>
        <v>3549</v>
      </c>
    </row>
    <row r="155" spans="1:6" s="44" customFormat="1" ht="12" customHeight="1" outlineLevel="1">
      <c r="A155" s="37" t="s">
        <v>183</v>
      </c>
      <c r="B155" s="38"/>
      <c r="C155" s="39" t="s">
        <v>184</v>
      </c>
      <c r="D155" s="40">
        <v>2</v>
      </c>
      <c r="E155" s="41">
        <v>106</v>
      </c>
      <c r="F155" s="42">
        <f>E155*D155</f>
        <v>212</v>
      </c>
    </row>
    <row r="156" spans="1:6" s="44" customFormat="1" ht="12" customHeight="1" outlineLevel="1">
      <c r="A156" s="37" t="s">
        <v>171</v>
      </c>
      <c r="B156" s="38"/>
      <c r="C156" s="39" t="s">
        <v>172</v>
      </c>
      <c r="D156" s="40">
        <v>8</v>
      </c>
      <c r="E156" s="41">
        <v>307</v>
      </c>
      <c r="F156" s="42">
        <f>E156*D156</f>
        <v>2456</v>
      </c>
    </row>
    <row r="157" spans="1:6" s="44" customFormat="1" ht="12" customHeight="1" outlineLevel="1">
      <c r="A157" s="37" t="s">
        <v>88</v>
      </c>
      <c r="B157" s="38"/>
      <c r="C157" s="39" t="s">
        <v>89</v>
      </c>
      <c r="D157" s="40">
        <v>2</v>
      </c>
      <c r="E157" s="41">
        <v>404</v>
      </c>
      <c r="F157" s="42">
        <f>E157*D157</f>
        <v>808</v>
      </c>
    </row>
    <row r="158" spans="1:6" s="44" customFormat="1" ht="12" customHeight="1" outlineLevel="1">
      <c r="A158" s="37" t="s">
        <v>152</v>
      </c>
      <c r="B158" s="38"/>
      <c r="C158" s="39" t="s">
        <v>153</v>
      </c>
      <c r="D158" s="40">
        <v>1</v>
      </c>
      <c r="E158" s="41">
        <v>73</v>
      </c>
      <c r="F158" s="42">
        <f>E158*D158</f>
        <v>73</v>
      </c>
    </row>
    <row r="159" spans="1:6" s="22" customFormat="1" ht="12">
      <c r="A159" s="30" t="s">
        <v>190</v>
      </c>
      <c r="B159" s="31"/>
      <c r="C159" s="32" t="s">
        <v>191</v>
      </c>
      <c r="D159" s="33"/>
      <c r="E159" s="34" t="s">
        <v>318</v>
      </c>
      <c r="F159" s="35">
        <f>SUM(F160:F162)</f>
        <v>4280</v>
      </c>
    </row>
    <row r="160" spans="1:6" s="29" customFormat="1" ht="12.75" customHeight="1" outlineLevel="1">
      <c r="A160" s="37" t="s">
        <v>128</v>
      </c>
      <c r="B160" s="38" t="s">
        <v>128</v>
      </c>
      <c r="C160" s="39" t="s">
        <v>129</v>
      </c>
      <c r="D160" s="40">
        <v>2</v>
      </c>
      <c r="E160" s="41">
        <v>149</v>
      </c>
      <c r="F160" s="42">
        <f>E160*D160</f>
        <v>298</v>
      </c>
    </row>
    <row r="161" spans="1:6" s="29" customFormat="1" ht="12.75" customHeight="1" outlineLevel="1">
      <c r="A161" s="37" t="s">
        <v>130</v>
      </c>
      <c r="B161" s="38" t="s">
        <v>130</v>
      </c>
      <c r="C161" s="39" t="s">
        <v>131</v>
      </c>
      <c r="D161" s="40">
        <v>10</v>
      </c>
      <c r="E161" s="41">
        <v>289</v>
      </c>
      <c r="F161" s="42">
        <f>E161*D161</f>
        <v>2890</v>
      </c>
    </row>
    <row r="162" spans="1:6" s="29" customFormat="1" ht="13.5" customHeight="1" outlineLevel="1">
      <c r="A162" s="37" t="s">
        <v>64</v>
      </c>
      <c r="B162" s="38" t="s">
        <v>64</v>
      </c>
      <c r="C162" s="39" t="s">
        <v>65</v>
      </c>
      <c r="D162" s="40">
        <v>2</v>
      </c>
      <c r="E162" s="41">
        <v>546</v>
      </c>
      <c r="F162" s="42">
        <f>E162*D162</f>
        <v>1092</v>
      </c>
    </row>
    <row r="163" spans="1:6" s="22" customFormat="1" ht="12">
      <c r="A163" s="30" t="s">
        <v>192</v>
      </c>
      <c r="B163" s="31"/>
      <c r="C163" s="32" t="s">
        <v>193</v>
      </c>
      <c r="D163" s="33"/>
      <c r="E163" s="34" t="s">
        <v>318</v>
      </c>
      <c r="F163" s="35">
        <f>SUM(F164:F166)</f>
        <v>5294</v>
      </c>
    </row>
    <row r="164" spans="1:6" s="29" customFormat="1" ht="12.75" customHeight="1" outlineLevel="1">
      <c r="A164" s="37" t="s">
        <v>136</v>
      </c>
      <c r="B164" s="38" t="s">
        <v>136</v>
      </c>
      <c r="C164" s="39" t="s">
        <v>137</v>
      </c>
      <c r="D164" s="40">
        <v>2</v>
      </c>
      <c r="E164" s="41">
        <v>182</v>
      </c>
      <c r="F164" s="42">
        <f>E164*D164</f>
        <v>364</v>
      </c>
    </row>
    <row r="165" spans="1:6" s="29" customFormat="1" ht="12.75" customHeight="1" outlineLevel="1">
      <c r="A165" s="37" t="s">
        <v>138</v>
      </c>
      <c r="B165" s="38" t="s">
        <v>138</v>
      </c>
      <c r="C165" s="39" t="s">
        <v>139</v>
      </c>
      <c r="D165" s="40">
        <v>10</v>
      </c>
      <c r="E165" s="41">
        <v>365</v>
      </c>
      <c r="F165" s="42">
        <f>E165*D165</f>
        <v>3650</v>
      </c>
    </row>
    <row r="166" spans="1:6" s="29" customFormat="1" ht="13.5" customHeight="1" outlineLevel="1">
      <c r="A166" s="37" t="s">
        <v>76</v>
      </c>
      <c r="B166" s="38" t="s">
        <v>76</v>
      </c>
      <c r="C166" s="39" t="s">
        <v>77</v>
      </c>
      <c r="D166" s="40">
        <v>2</v>
      </c>
      <c r="E166" s="41">
        <v>640</v>
      </c>
      <c r="F166" s="42">
        <f>E166*D166</f>
        <v>1280</v>
      </c>
    </row>
    <row r="167" spans="1:6" s="22" customFormat="1" ht="12.75" customHeight="1">
      <c r="A167" s="30" t="s">
        <v>194</v>
      </c>
      <c r="B167" s="31"/>
      <c r="C167" s="32" t="s">
        <v>195</v>
      </c>
      <c r="D167" s="33"/>
      <c r="E167" s="34" t="s">
        <v>318</v>
      </c>
      <c r="F167" s="35">
        <f>SUM(F168:F170)</f>
        <v>3226</v>
      </c>
    </row>
    <row r="168" spans="1:6" s="44" customFormat="1" ht="12.75" customHeight="1" outlineLevel="1">
      <c r="A168" s="37" t="s">
        <v>148</v>
      </c>
      <c r="B168" s="38" t="s">
        <v>148</v>
      </c>
      <c r="C168" s="39" t="s">
        <v>149</v>
      </c>
      <c r="D168" s="40">
        <v>2</v>
      </c>
      <c r="E168" s="41">
        <v>114</v>
      </c>
      <c r="F168" s="42">
        <f>E168*D168</f>
        <v>228</v>
      </c>
    </row>
    <row r="169" spans="1:6" s="44" customFormat="1" ht="12.75" customHeight="1" outlineLevel="1">
      <c r="A169" s="37" t="s">
        <v>150</v>
      </c>
      <c r="B169" s="38" t="s">
        <v>150</v>
      </c>
      <c r="C169" s="39" t="s">
        <v>151</v>
      </c>
      <c r="D169" s="40">
        <v>10</v>
      </c>
      <c r="E169" s="41">
        <v>219</v>
      </c>
      <c r="F169" s="42">
        <f>E169*D169</f>
        <v>2190</v>
      </c>
    </row>
    <row r="170" spans="1:6" s="44" customFormat="1" ht="13.5" customHeight="1" outlineLevel="1">
      <c r="A170" s="37" t="s">
        <v>88</v>
      </c>
      <c r="B170" s="38" t="s">
        <v>88</v>
      </c>
      <c r="C170" s="39" t="s">
        <v>89</v>
      </c>
      <c r="D170" s="40">
        <v>2</v>
      </c>
      <c r="E170" s="41">
        <v>404</v>
      </c>
      <c r="F170" s="42">
        <f>E170*D170</f>
        <v>808</v>
      </c>
    </row>
    <row r="171" spans="1:6" s="22" customFormat="1" ht="12.75" customHeight="1">
      <c r="A171" s="30" t="s">
        <v>196</v>
      </c>
      <c r="B171" s="31"/>
      <c r="C171" s="32" t="s">
        <v>197</v>
      </c>
      <c r="D171" s="33"/>
      <c r="E171" s="34" t="s">
        <v>318</v>
      </c>
      <c r="F171" s="35">
        <f>SUM(F172:F174)</f>
        <v>2073</v>
      </c>
    </row>
    <row r="172" spans="1:6" s="44" customFormat="1" ht="13.5" customHeight="1" outlineLevel="1">
      <c r="A172" s="37" t="s">
        <v>128</v>
      </c>
      <c r="B172" s="38"/>
      <c r="C172" s="39" t="s">
        <v>129</v>
      </c>
      <c r="D172" s="40">
        <v>1</v>
      </c>
      <c r="E172" s="41">
        <v>149</v>
      </c>
      <c r="F172" s="42">
        <f>E172*D172</f>
        <v>149</v>
      </c>
    </row>
    <row r="173" spans="1:6" s="44" customFormat="1" ht="13.5" customHeight="1" outlineLevel="1">
      <c r="A173" s="37" t="s">
        <v>130</v>
      </c>
      <c r="B173" s="38"/>
      <c r="C173" s="39" t="s">
        <v>131</v>
      </c>
      <c r="D173" s="40">
        <v>5</v>
      </c>
      <c r="E173" s="41">
        <v>289</v>
      </c>
      <c r="F173" s="42">
        <f>E173*D173</f>
        <v>1445</v>
      </c>
    </row>
    <row r="174" spans="1:6" s="44" customFormat="1" ht="13.5" customHeight="1" outlineLevel="1">
      <c r="A174" s="37" t="s">
        <v>58</v>
      </c>
      <c r="B174" s="38"/>
      <c r="C174" s="39" t="s">
        <v>132</v>
      </c>
      <c r="D174" s="40">
        <v>1</v>
      </c>
      <c r="E174" s="41">
        <v>479</v>
      </c>
      <c r="F174" s="42">
        <f>E174*D174</f>
        <v>479</v>
      </c>
    </row>
    <row r="175" spans="1:6" s="22" customFormat="1" ht="12">
      <c r="A175" s="30" t="s">
        <v>198</v>
      </c>
      <c r="B175" s="31"/>
      <c r="C175" s="32" t="s">
        <v>199</v>
      </c>
      <c r="D175" s="33"/>
      <c r="E175" s="34" t="s">
        <v>318</v>
      </c>
      <c r="F175" s="35">
        <f>SUM(F176:F178)</f>
        <v>2140</v>
      </c>
    </row>
    <row r="176" spans="1:6" s="29" customFormat="1" ht="12.75" customHeight="1" outlineLevel="1">
      <c r="A176" s="37" t="s">
        <v>128</v>
      </c>
      <c r="B176" s="38" t="s">
        <v>128</v>
      </c>
      <c r="C176" s="39" t="s">
        <v>129</v>
      </c>
      <c r="D176" s="40">
        <v>1</v>
      </c>
      <c r="E176" s="41">
        <v>149</v>
      </c>
      <c r="F176" s="42">
        <f>E176*D176</f>
        <v>149</v>
      </c>
    </row>
    <row r="177" spans="1:6" s="29" customFormat="1" ht="12.75" customHeight="1" outlineLevel="1">
      <c r="A177" s="37" t="s">
        <v>130</v>
      </c>
      <c r="B177" s="38" t="s">
        <v>130</v>
      </c>
      <c r="C177" s="39" t="s">
        <v>131</v>
      </c>
      <c r="D177" s="40">
        <v>5</v>
      </c>
      <c r="E177" s="41">
        <v>289</v>
      </c>
      <c r="F177" s="42">
        <f>E177*D177</f>
        <v>1445</v>
      </c>
    </row>
    <row r="178" spans="1:6" s="29" customFormat="1" ht="13.5" customHeight="1" outlineLevel="1">
      <c r="A178" s="37" t="s">
        <v>64</v>
      </c>
      <c r="B178" s="38" t="s">
        <v>64</v>
      </c>
      <c r="C178" s="39" t="s">
        <v>65</v>
      </c>
      <c r="D178" s="40">
        <v>1</v>
      </c>
      <c r="E178" s="41">
        <v>546</v>
      </c>
      <c r="F178" s="42">
        <f>E178*D178</f>
        <v>546</v>
      </c>
    </row>
    <row r="179" spans="1:6" s="22" customFormat="1" ht="12.75" customHeight="1">
      <c r="A179" s="30" t="s">
        <v>196</v>
      </c>
      <c r="B179" s="31"/>
      <c r="C179" s="32" t="s">
        <v>200</v>
      </c>
      <c r="D179" s="33"/>
      <c r="E179" s="34" t="s">
        <v>318</v>
      </c>
      <c r="F179" s="35">
        <f>SUM(F180:F182)</f>
        <v>2527</v>
      </c>
    </row>
    <row r="180" spans="1:6" s="44" customFormat="1" ht="13.5" customHeight="1" outlineLevel="1">
      <c r="A180" s="37" t="s">
        <v>136</v>
      </c>
      <c r="B180" s="38"/>
      <c r="C180" s="39" t="s">
        <v>137</v>
      </c>
      <c r="D180" s="40">
        <v>1</v>
      </c>
      <c r="E180" s="41">
        <v>182</v>
      </c>
      <c r="F180" s="42">
        <f>E180*D180</f>
        <v>182</v>
      </c>
    </row>
    <row r="181" spans="1:6" s="44" customFormat="1" ht="13.5" customHeight="1" outlineLevel="1">
      <c r="A181" s="37" t="s">
        <v>138</v>
      </c>
      <c r="B181" s="38"/>
      <c r="C181" s="39" t="s">
        <v>139</v>
      </c>
      <c r="D181" s="40">
        <v>5</v>
      </c>
      <c r="E181" s="41">
        <v>365</v>
      </c>
      <c r="F181" s="42">
        <f>E181*D181</f>
        <v>1825</v>
      </c>
    </row>
    <row r="182" spans="1:6" s="44" customFormat="1" ht="13.5" customHeight="1" outlineLevel="1">
      <c r="A182" s="37" t="s">
        <v>72</v>
      </c>
      <c r="B182" s="38"/>
      <c r="C182" s="39" t="s">
        <v>73</v>
      </c>
      <c r="D182" s="40">
        <v>1</v>
      </c>
      <c r="E182" s="41">
        <v>520</v>
      </c>
      <c r="F182" s="42">
        <f>E182*D182</f>
        <v>520</v>
      </c>
    </row>
    <row r="183" spans="1:6" s="22" customFormat="1" ht="12">
      <c r="A183" s="30" t="s">
        <v>201</v>
      </c>
      <c r="B183" s="31"/>
      <c r="C183" s="32" t="s">
        <v>202</v>
      </c>
      <c r="D183" s="33"/>
      <c r="E183" s="34" t="s">
        <v>318</v>
      </c>
      <c r="F183" s="35">
        <f>SUM(F184:F186)</f>
        <v>2647</v>
      </c>
    </row>
    <row r="184" spans="1:6" s="29" customFormat="1" ht="12.75" customHeight="1" outlineLevel="1">
      <c r="A184" s="37" t="s">
        <v>136</v>
      </c>
      <c r="B184" s="38" t="s">
        <v>136</v>
      </c>
      <c r="C184" s="39" t="s">
        <v>137</v>
      </c>
      <c r="D184" s="40">
        <v>1</v>
      </c>
      <c r="E184" s="41">
        <v>182</v>
      </c>
      <c r="F184" s="42">
        <f>E184*D184</f>
        <v>182</v>
      </c>
    </row>
    <row r="185" spans="1:6" s="29" customFormat="1" ht="12.75" customHeight="1" outlineLevel="1">
      <c r="A185" s="37" t="s">
        <v>138</v>
      </c>
      <c r="B185" s="38" t="s">
        <v>138</v>
      </c>
      <c r="C185" s="39" t="s">
        <v>139</v>
      </c>
      <c r="D185" s="40">
        <v>5</v>
      </c>
      <c r="E185" s="41">
        <v>365</v>
      </c>
      <c r="F185" s="42">
        <f>E185*D185</f>
        <v>1825</v>
      </c>
    </row>
    <row r="186" spans="1:6" s="29" customFormat="1" ht="13.5" customHeight="1" outlineLevel="1">
      <c r="A186" s="37" t="s">
        <v>76</v>
      </c>
      <c r="B186" s="38" t="s">
        <v>76</v>
      </c>
      <c r="C186" s="39" t="s">
        <v>77</v>
      </c>
      <c r="D186" s="40">
        <v>1</v>
      </c>
      <c r="E186" s="41">
        <v>640</v>
      </c>
      <c r="F186" s="42">
        <f>E186*D186</f>
        <v>640</v>
      </c>
    </row>
    <row r="187" spans="1:6" s="22" customFormat="1" ht="12.75" customHeight="1">
      <c r="A187" s="30" t="s">
        <v>196</v>
      </c>
      <c r="B187" s="31"/>
      <c r="C187" s="32" t="s">
        <v>203</v>
      </c>
      <c r="D187" s="33"/>
      <c r="E187" s="34" t="s">
        <v>318</v>
      </c>
      <c r="F187" s="35">
        <f>SUM(F188:F190)</f>
        <v>1543</v>
      </c>
    </row>
    <row r="188" spans="1:6" s="44" customFormat="1" ht="13.5" customHeight="1" outlineLevel="1">
      <c r="A188" s="37" t="s">
        <v>148</v>
      </c>
      <c r="B188" s="38"/>
      <c r="C188" s="39" t="s">
        <v>149</v>
      </c>
      <c r="D188" s="40">
        <v>1</v>
      </c>
      <c r="E188" s="41">
        <v>114</v>
      </c>
      <c r="F188" s="42">
        <f>E188*D188</f>
        <v>114</v>
      </c>
    </row>
    <row r="189" spans="1:6" s="44" customFormat="1" ht="13.5" customHeight="1" outlineLevel="1">
      <c r="A189" s="37" t="s">
        <v>150</v>
      </c>
      <c r="B189" s="38"/>
      <c r="C189" s="39" t="s">
        <v>151</v>
      </c>
      <c r="D189" s="40">
        <v>5</v>
      </c>
      <c r="E189" s="41">
        <v>219</v>
      </c>
      <c r="F189" s="42">
        <f>E189*D189</f>
        <v>1095</v>
      </c>
    </row>
    <row r="190" spans="1:6" s="44" customFormat="1" ht="13.5" customHeight="1" outlineLevel="1">
      <c r="A190" s="37" t="s">
        <v>84</v>
      </c>
      <c r="B190" s="38"/>
      <c r="C190" s="39" t="s">
        <v>85</v>
      </c>
      <c r="D190" s="40">
        <v>1</v>
      </c>
      <c r="E190" s="41">
        <v>334</v>
      </c>
      <c r="F190" s="42">
        <f>E190*D190</f>
        <v>334</v>
      </c>
    </row>
    <row r="191" spans="1:6" s="22" customFormat="1" ht="12">
      <c r="A191" s="30" t="s">
        <v>204</v>
      </c>
      <c r="B191" s="31"/>
      <c r="C191" s="32" t="s">
        <v>205</v>
      </c>
      <c r="D191" s="33"/>
      <c r="E191" s="34" t="s">
        <v>318</v>
      </c>
      <c r="F191" s="35">
        <f>SUM(F192:F194)</f>
        <v>1613</v>
      </c>
    </row>
    <row r="192" spans="1:6" s="29" customFormat="1" ht="12.75" customHeight="1" outlineLevel="1">
      <c r="A192" s="37" t="s">
        <v>148</v>
      </c>
      <c r="B192" s="38" t="s">
        <v>148</v>
      </c>
      <c r="C192" s="39" t="s">
        <v>149</v>
      </c>
      <c r="D192" s="40">
        <v>1</v>
      </c>
      <c r="E192" s="41">
        <v>114</v>
      </c>
      <c r="F192" s="42">
        <f>E192*D192</f>
        <v>114</v>
      </c>
    </row>
    <row r="193" spans="1:6" s="29" customFormat="1" ht="12.75" customHeight="1" outlineLevel="1">
      <c r="A193" s="37" t="s">
        <v>150</v>
      </c>
      <c r="B193" s="38" t="s">
        <v>150</v>
      </c>
      <c r="C193" s="39" t="s">
        <v>151</v>
      </c>
      <c r="D193" s="40">
        <v>5</v>
      </c>
      <c r="E193" s="41">
        <v>219</v>
      </c>
      <c r="F193" s="42">
        <f>E193*D193</f>
        <v>1095</v>
      </c>
    </row>
    <row r="194" spans="1:6" s="29" customFormat="1" ht="13.5" customHeight="1" outlineLevel="1">
      <c r="A194" s="37" t="s">
        <v>88</v>
      </c>
      <c r="B194" s="38" t="s">
        <v>88</v>
      </c>
      <c r="C194" s="39" t="s">
        <v>89</v>
      </c>
      <c r="D194" s="40">
        <v>1</v>
      </c>
      <c r="E194" s="41">
        <v>404</v>
      </c>
      <c r="F194" s="42">
        <f>E194*D194</f>
        <v>404</v>
      </c>
    </row>
    <row r="195" spans="1:6" s="22" customFormat="1" ht="12.75" customHeight="1">
      <c r="A195" s="30" t="s">
        <v>196</v>
      </c>
      <c r="B195" s="31"/>
      <c r="C195" s="32" t="s">
        <v>206</v>
      </c>
      <c r="D195" s="33"/>
      <c r="E195" s="34" t="s">
        <v>318</v>
      </c>
      <c r="F195" s="35">
        <f>SUM(F196:F198)</f>
        <v>1711</v>
      </c>
    </row>
    <row r="196" spans="1:6" s="44" customFormat="1" ht="12.75" customHeight="1" outlineLevel="1">
      <c r="A196" s="37" t="s">
        <v>128</v>
      </c>
      <c r="B196" s="38"/>
      <c r="C196" s="39" t="s">
        <v>129</v>
      </c>
      <c r="D196" s="40">
        <v>2</v>
      </c>
      <c r="E196" s="41">
        <v>149</v>
      </c>
      <c r="F196" s="42">
        <f>E196*D196</f>
        <v>298</v>
      </c>
    </row>
    <row r="197" spans="1:6" s="44" customFormat="1" ht="12.75" customHeight="1" outlineLevel="1">
      <c r="A197" s="37" t="s">
        <v>130</v>
      </c>
      <c r="B197" s="38"/>
      <c r="C197" s="39" t="s">
        <v>131</v>
      </c>
      <c r="D197" s="40">
        <v>3</v>
      </c>
      <c r="E197" s="41">
        <v>289</v>
      </c>
      <c r="F197" s="42">
        <f>E197*D197</f>
        <v>867</v>
      </c>
    </row>
    <row r="198" spans="1:6" s="44" customFormat="1" ht="13.5" customHeight="1" outlineLevel="1">
      <c r="A198" s="37" t="s">
        <v>64</v>
      </c>
      <c r="B198" s="38"/>
      <c r="C198" s="39" t="s">
        <v>162</v>
      </c>
      <c r="D198" s="40">
        <v>1</v>
      </c>
      <c r="E198" s="41">
        <v>546</v>
      </c>
      <c r="F198" s="42">
        <f>E198*D198</f>
        <v>546</v>
      </c>
    </row>
    <row r="199" spans="1:6" s="22" customFormat="1" ht="12.75" customHeight="1">
      <c r="A199" s="30" t="s">
        <v>196</v>
      </c>
      <c r="B199" s="31"/>
      <c r="C199" s="32" t="s">
        <v>207</v>
      </c>
      <c r="D199" s="33"/>
      <c r="E199" s="34" t="s">
        <v>318</v>
      </c>
      <c r="F199" s="35">
        <f>SUM(F200:F202)</f>
        <v>1818</v>
      </c>
    </row>
    <row r="200" spans="1:6" s="44" customFormat="1" ht="12.75" customHeight="1" outlineLevel="1">
      <c r="A200" s="37" t="s">
        <v>175</v>
      </c>
      <c r="B200" s="38"/>
      <c r="C200" s="39" t="s">
        <v>176</v>
      </c>
      <c r="D200" s="40">
        <v>1</v>
      </c>
      <c r="E200" s="41">
        <v>116</v>
      </c>
      <c r="F200" s="42">
        <f>E200*D200</f>
        <v>116</v>
      </c>
    </row>
    <row r="201" spans="1:6" s="44" customFormat="1" ht="12.75" customHeight="1" outlineLevel="1">
      <c r="A201" s="37" t="s">
        <v>130</v>
      </c>
      <c r="B201" s="38"/>
      <c r="C201" s="39" t="s">
        <v>131</v>
      </c>
      <c r="D201" s="40">
        <v>4</v>
      </c>
      <c r="E201" s="41">
        <v>289</v>
      </c>
      <c r="F201" s="42">
        <f>E201*D201</f>
        <v>1156</v>
      </c>
    </row>
    <row r="202" spans="1:6" s="44" customFormat="1" ht="13.5" customHeight="1" outlineLevel="1">
      <c r="A202" s="37" t="s">
        <v>64</v>
      </c>
      <c r="B202" s="38"/>
      <c r="C202" s="39" t="s">
        <v>162</v>
      </c>
      <c r="D202" s="40">
        <v>1</v>
      </c>
      <c r="E202" s="41">
        <v>546</v>
      </c>
      <c r="F202" s="42">
        <f>E202*D202</f>
        <v>546</v>
      </c>
    </row>
    <row r="203" spans="1:6" s="22" customFormat="1" ht="12">
      <c r="A203" s="30" t="s">
        <v>196</v>
      </c>
      <c r="B203" s="31"/>
      <c r="C203" s="32" t="s">
        <v>208</v>
      </c>
      <c r="D203" s="33"/>
      <c r="E203" s="34" t="s">
        <v>318</v>
      </c>
      <c r="F203" s="35">
        <f>SUM(F204:F205)</f>
        <v>1991</v>
      </c>
    </row>
    <row r="204" spans="1:6" s="44" customFormat="1" ht="13.5" customHeight="1" outlineLevel="1">
      <c r="A204" s="37" t="s">
        <v>130</v>
      </c>
      <c r="B204" s="38"/>
      <c r="C204" s="39" t="s">
        <v>131</v>
      </c>
      <c r="D204" s="40">
        <v>5</v>
      </c>
      <c r="E204" s="41">
        <v>289</v>
      </c>
      <c r="F204" s="42">
        <f>E204*D204</f>
        <v>1445</v>
      </c>
    </row>
    <row r="205" spans="1:6" s="44" customFormat="1" ht="13.5" customHeight="1" outlineLevel="1">
      <c r="A205" s="37" t="s">
        <v>64</v>
      </c>
      <c r="B205" s="38"/>
      <c r="C205" s="39" t="s">
        <v>162</v>
      </c>
      <c r="D205" s="40">
        <v>1</v>
      </c>
      <c r="E205" s="41">
        <v>546</v>
      </c>
      <c r="F205" s="42">
        <f>E205*D205</f>
        <v>546</v>
      </c>
    </row>
    <row r="206" spans="1:6" s="22" customFormat="1" ht="12">
      <c r="A206" s="30" t="s">
        <v>196</v>
      </c>
      <c r="B206" s="31"/>
      <c r="C206" s="32" t="s">
        <v>209</v>
      </c>
      <c r="D206" s="33"/>
      <c r="E206" s="34" t="s">
        <v>318</v>
      </c>
      <c r="F206" s="35">
        <f>SUM(F207:F208)</f>
        <v>2465</v>
      </c>
    </row>
    <row r="207" spans="1:6" s="44" customFormat="1" ht="13.5" customHeight="1" outlineLevel="1">
      <c r="A207" s="37" t="s">
        <v>138</v>
      </c>
      <c r="B207" s="38"/>
      <c r="C207" s="39" t="s">
        <v>139</v>
      </c>
      <c r="D207" s="40">
        <v>5</v>
      </c>
      <c r="E207" s="41">
        <v>365</v>
      </c>
      <c r="F207" s="42">
        <f>E207*D207</f>
        <v>1825</v>
      </c>
    </row>
    <row r="208" spans="1:6" s="44" customFormat="1" ht="13.5" customHeight="1" outlineLevel="1">
      <c r="A208" s="37" t="s">
        <v>76</v>
      </c>
      <c r="B208" s="38"/>
      <c r="C208" s="39" t="s">
        <v>77</v>
      </c>
      <c r="D208" s="40">
        <v>1</v>
      </c>
      <c r="E208" s="41">
        <v>640</v>
      </c>
      <c r="F208" s="42">
        <f>E208*D208</f>
        <v>640</v>
      </c>
    </row>
    <row r="209" spans="1:6" s="22" customFormat="1" ht="12">
      <c r="A209" s="30" t="s">
        <v>196</v>
      </c>
      <c r="B209" s="31"/>
      <c r="C209" s="32" t="s">
        <v>210</v>
      </c>
      <c r="D209" s="33"/>
      <c r="E209" s="34" t="s">
        <v>318</v>
      </c>
      <c r="F209" s="35">
        <f>SUM(F210:F211)</f>
        <v>1499</v>
      </c>
    </row>
    <row r="210" spans="1:6" s="44" customFormat="1" ht="13.5" customHeight="1" outlineLevel="1">
      <c r="A210" s="37" t="s">
        <v>150</v>
      </c>
      <c r="B210" s="38"/>
      <c r="C210" s="39" t="s">
        <v>151</v>
      </c>
      <c r="D210" s="40">
        <v>5</v>
      </c>
      <c r="E210" s="41">
        <v>219</v>
      </c>
      <c r="F210" s="42">
        <f>E210*D210</f>
        <v>1095</v>
      </c>
    </row>
    <row r="211" spans="1:6" s="44" customFormat="1" ht="13.5" customHeight="1" outlineLevel="1">
      <c r="A211" s="37" t="s">
        <v>88</v>
      </c>
      <c r="B211" s="38"/>
      <c r="C211" s="39" t="s">
        <v>89</v>
      </c>
      <c r="D211" s="40">
        <v>1</v>
      </c>
      <c r="E211" s="41">
        <v>404</v>
      </c>
      <c r="F211" s="42">
        <f>E211*D211</f>
        <v>404</v>
      </c>
    </row>
    <row r="212" spans="1:6" s="22" customFormat="1" ht="12.75" customHeight="1">
      <c r="A212" s="30" t="s">
        <v>211</v>
      </c>
      <c r="B212" s="31" t="s">
        <v>212</v>
      </c>
      <c r="C212" s="32" t="s">
        <v>212</v>
      </c>
      <c r="D212" s="33"/>
      <c r="E212" s="34" t="s">
        <v>318</v>
      </c>
      <c r="F212" s="35">
        <f>SUM(F213:F215)</f>
        <v>2618</v>
      </c>
    </row>
    <row r="213" spans="1:6" s="44" customFormat="1" ht="13.5" customHeight="1" outlineLevel="1">
      <c r="A213" s="37" t="s">
        <v>128</v>
      </c>
      <c r="B213" s="38"/>
      <c r="C213" s="39" t="s">
        <v>213</v>
      </c>
      <c r="D213" s="40">
        <v>1</v>
      </c>
      <c r="E213" s="41">
        <v>149</v>
      </c>
      <c r="F213" s="42">
        <f>E213*D213</f>
        <v>149</v>
      </c>
    </row>
    <row r="214" spans="1:6" s="44" customFormat="1" ht="13.5" customHeight="1" outlineLevel="1">
      <c r="A214" s="37" t="s">
        <v>158</v>
      </c>
      <c r="B214" s="38"/>
      <c r="C214" s="39" t="s">
        <v>159</v>
      </c>
      <c r="D214" s="40">
        <v>5</v>
      </c>
      <c r="E214" s="41">
        <v>398</v>
      </c>
      <c r="F214" s="42">
        <f>E214*D214</f>
        <v>1990</v>
      </c>
    </row>
    <row r="215" spans="1:6" s="44" customFormat="1" ht="13.5" customHeight="1" outlineLevel="1">
      <c r="A215" s="37" t="s">
        <v>58</v>
      </c>
      <c r="B215" s="38"/>
      <c r="C215" s="39" t="s">
        <v>132</v>
      </c>
      <c r="D215" s="40">
        <v>1</v>
      </c>
      <c r="E215" s="41">
        <v>479</v>
      </c>
      <c r="F215" s="42">
        <f>E215*D215</f>
        <v>479</v>
      </c>
    </row>
    <row r="216" spans="1:6" s="22" customFormat="1" ht="12">
      <c r="A216" s="30" t="s">
        <v>214</v>
      </c>
      <c r="B216" s="31"/>
      <c r="C216" s="32" t="s">
        <v>215</v>
      </c>
      <c r="D216" s="33"/>
      <c r="E216" s="34" t="s">
        <v>318</v>
      </c>
      <c r="F216" s="35">
        <f>SUM(F217:F219)</f>
        <v>2685</v>
      </c>
    </row>
    <row r="217" spans="1:6" s="29" customFormat="1" ht="12.75" customHeight="1" outlineLevel="1">
      <c r="A217" s="37" t="s">
        <v>128</v>
      </c>
      <c r="B217" s="38" t="s">
        <v>128</v>
      </c>
      <c r="C217" s="39" t="s">
        <v>129</v>
      </c>
      <c r="D217" s="40">
        <v>1</v>
      </c>
      <c r="E217" s="41">
        <v>149</v>
      </c>
      <c r="F217" s="42">
        <f>E217*D217</f>
        <v>149</v>
      </c>
    </row>
    <row r="218" spans="1:6" s="29" customFormat="1" ht="12.75" customHeight="1" outlineLevel="1">
      <c r="A218" s="37" t="s">
        <v>158</v>
      </c>
      <c r="B218" s="38" t="s">
        <v>158</v>
      </c>
      <c r="C218" s="39" t="s">
        <v>159</v>
      </c>
      <c r="D218" s="40">
        <v>5</v>
      </c>
      <c r="E218" s="41">
        <v>398</v>
      </c>
      <c r="F218" s="42">
        <f>E218*D218</f>
        <v>1990</v>
      </c>
    </row>
    <row r="219" spans="1:6" s="29" customFormat="1" ht="13.5" customHeight="1" outlineLevel="1">
      <c r="A219" s="37" t="s">
        <v>64</v>
      </c>
      <c r="B219" s="38" t="s">
        <v>64</v>
      </c>
      <c r="C219" s="39" t="s">
        <v>65</v>
      </c>
      <c r="D219" s="40">
        <v>1</v>
      </c>
      <c r="E219" s="41">
        <v>546</v>
      </c>
      <c r="F219" s="42">
        <f>E219*D219</f>
        <v>546</v>
      </c>
    </row>
    <row r="220" spans="1:6" s="22" customFormat="1" ht="12.75" customHeight="1">
      <c r="A220" s="30" t="s">
        <v>211</v>
      </c>
      <c r="B220" s="31"/>
      <c r="C220" s="32" t="s">
        <v>216</v>
      </c>
      <c r="D220" s="33"/>
      <c r="E220" s="34" t="s">
        <v>318</v>
      </c>
      <c r="F220" s="35">
        <f>SUM(F221:F224)</f>
        <v>2268</v>
      </c>
    </row>
    <row r="221" spans="1:6" s="44" customFormat="1" ht="12.75" customHeight="1" outlineLevel="1">
      <c r="A221" s="37" t="s">
        <v>128</v>
      </c>
      <c r="B221" s="38"/>
      <c r="C221" s="39" t="s">
        <v>217</v>
      </c>
      <c r="D221" s="40">
        <v>1</v>
      </c>
      <c r="E221" s="41">
        <v>149</v>
      </c>
      <c r="F221" s="42">
        <f>E221*D221</f>
        <v>149</v>
      </c>
    </row>
    <row r="222" spans="1:6" s="44" customFormat="1" ht="12.75" customHeight="1" outlineLevel="1">
      <c r="A222" s="37" t="s">
        <v>156</v>
      </c>
      <c r="B222" s="38"/>
      <c r="C222" s="39" t="s">
        <v>157</v>
      </c>
      <c r="D222" s="40">
        <v>1</v>
      </c>
      <c r="E222" s="41">
        <v>379</v>
      </c>
      <c r="F222" s="42">
        <f>E222*D222</f>
        <v>379</v>
      </c>
    </row>
    <row r="223" spans="1:6" s="44" customFormat="1" ht="12.75" customHeight="1" outlineLevel="1">
      <c r="A223" s="37" t="s">
        <v>158</v>
      </c>
      <c r="B223" s="38"/>
      <c r="C223" s="39" t="s">
        <v>159</v>
      </c>
      <c r="D223" s="40">
        <v>3</v>
      </c>
      <c r="E223" s="41">
        <v>398</v>
      </c>
      <c r="F223" s="42">
        <f>E223*D223</f>
        <v>1194</v>
      </c>
    </row>
    <row r="224" spans="1:6" s="44" customFormat="1" ht="12.75" customHeight="1" outlineLevel="1">
      <c r="A224" s="37" t="s">
        <v>64</v>
      </c>
      <c r="B224" s="38"/>
      <c r="C224" s="39" t="s">
        <v>162</v>
      </c>
      <c r="D224" s="40">
        <v>1</v>
      </c>
      <c r="E224" s="41">
        <v>546</v>
      </c>
      <c r="F224" s="42">
        <f>E224*D224</f>
        <v>546</v>
      </c>
    </row>
    <row r="225" spans="1:6" s="22" customFormat="1" ht="12.75" customHeight="1">
      <c r="A225" s="30" t="s">
        <v>211</v>
      </c>
      <c r="B225" s="31"/>
      <c r="C225" s="32" t="s">
        <v>218</v>
      </c>
      <c r="D225" s="33"/>
      <c r="E225" s="34" t="s">
        <v>318</v>
      </c>
      <c r="F225" s="35">
        <f>SUM(F226:F228)</f>
        <v>2254</v>
      </c>
    </row>
    <row r="226" spans="1:6" s="44" customFormat="1" ht="12.75" customHeight="1" outlineLevel="1">
      <c r="A226" s="37" t="s">
        <v>175</v>
      </c>
      <c r="B226" s="38"/>
      <c r="C226" s="39" t="s">
        <v>219</v>
      </c>
      <c r="D226" s="40">
        <v>1</v>
      </c>
      <c r="E226" s="41">
        <v>116</v>
      </c>
      <c r="F226" s="42">
        <f>E226*D226</f>
        <v>116</v>
      </c>
    </row>
    <row r="227" spans="1:6" s="44" customFormat="1" ht="12.75" customHeight="1" outlineLevel="1">
      <c r="A227" s="37" t="s">
        <v>158</v>
      </c>
      <c r="B227" s="38"/>
      <c r="C227" s="39" t="s">
        <v>159</v>
      </c>
      <c r="D227" s="40">
        <v>4</v>
      </c>
      <c r="E227" s="41">
        <v>398</v>
      </c>
      <c r="F227" s="42">
        <f>E227*D227</f>
        <v>1592</v>
      </c>
    </row>
    <row r="228" spans="1:6" s="44" customFormat="1" ht="13.5" customHeight="1" outlineLevel="1">
      <c r="A228" s="37" t="s">
        <v>64</v>
      </c>
      <c r="B228" s="38"/>
      <c r="C228" s="39" t="s">
        <v>162</v>
      </c>
      <c r="D228" s="40">
        <v>1</v>
      </c>
      <c r="E228" s="41">
        <v>546</v>
      </c>
      <c r="F228" s="42">
        <f>E228*D228</f>
        <v>546</v>
      </c>
    </row>
    <row r="229" spans="1:6" s="22" customFormat="1" ht="12">
      <c r="A229" s="30" t="s">
        <v>220</v>
      </c>
      <c r="B229" s="31"/>
      <c r="C229" s="32" t="s">
        <v>221</v>
      </c>
      <c r="D229" s="33"/>
      <c r="E229" s="34" t="s">
        <v>318</v>
      </c>
      <c r="F229" s="35">
        <f>SUM(F230:F232)</f>
        <v>3282</v>
      </c>
    </row>
    <row r="230" spans="1:6" s="29" customFormat="1" ht="12.75" customHeight="1" outlineLevel="1">
      <c r="A230" s="37" t="s">
        <v>136</v>
      </c>
      <c r="B230" s="38" t="s">
        <v>136</v>
      </c>
      <c r="C230" s="39" t="s">
        <v>137</v>
      </c>
      <c r="D230" s="40">
        <v>1</v>
      </c>
      <c r="E230" s="41">
        <v>182</v>
      </c>
      <c r="F230" s="42">
        <f>E230*D230</f>
        <v>182</v>
      </c>
    </row>
    <row r="231" spans="1:6" s="29" customFormat="1" ht="12.75" customHeight="1" outlineLevel="1">
      <c r="A231" s="37" t="s">
        <v>166</v>
      </c>
      <c r="B231" s="38" t="s">
        <v>166</v>
      </c>
      <c r="C231" s="39" t="s">
        <v>167</v>
      </c>
      <c r="D231" s="40">
        <v>5</v>
      </c>
      <c r="E231" s="41">
        <v>492</v>
      </c>
      <c r="F231" s="42">
        <f>E231*D231</f>
        <v>2460</v>
      </c>
    </row>
    <row r="232" spans="1:6" s="29" customFormat="1" ht="13.5" customHeight="1" outlineLevel="1">
      <c r="A232" s="37" t="s">
        <v>76</v>
      </c>
      <c r="B232" s="38" t="s">
        <v>76</v>
      </c>
      <c r="C232" s="39" t="s">
        <v>77</v>
      </c>
      <c r="D232" s="40">
        <v>1</v>
      </c>
      <c r="E232" s="41">
        <v>640</v>
      </c>
      <c r="F232" s="42">
        <f>E232*D232</f>
        <v>640</v>
      </c>
    </row>
    <row r="233" spans="1:6" s="22" customFormat="1" ht="12">
      <c r="A233" s="30" t="s">
        <v>222</v>
      </c>
      <c r="B233" s="31"/>
      <c r="C233" s="32" t="s">
        <v>223</v>
      </c>
      <c r="D233" s="33"/>
      <c r="E233" s="34" t="s">
        <v>318</v>
      </c>
      <c r="F233" s="35">
        <f>SUM(F234:F236)</f>
        <v>2053</v>
      </c>
    </row>
    <row r="234" spans="1:6" s="29" customFormat="1" ht="12.75" customHeight="1" outlineLevel="1">
      <c r="A234" s="37" t="s">
        <v>148</v>
      </c>
      <c r="B234" s="38" t="s">
        <v>148</v>
      </c>
      <c r="C234" s="39" t="s">
        <v>149</v>
      </c>
      <c r="D234" s="40">
        <v>1</v>
      </c>
      <c r="E234" s="41">
        <v>114</v>
      </c>
      <c r="F234" s="42">
        <f>E234*D234</f>
        <v>114</v>
      </c>
    </row>
    <row r="235" spans="1:6" s="29" customFormat="1" ht="12.75" customHeight="1" outlineLevel="1">
      <c r="A235" s="37" t="s">
        <v>171</v>
      </c>
      <c r="B235" s="38" t="s">
        <v>171</v>
      </c>
      <c r="C235" s="39" t="s">
        <v>172</v>
      </c>
      <c r="D235" s="40">
        <v>5</v>
      </c>
      <c r="E235" s="41">
        <v>307</v>
      </c>
      <c r="F235" s="42">
        <f>E235*D235</f>
        <v>1535</v>
      </c>
    </row>
    <row r="236" spans="1:6" s="29" customFormat="1" ht="13.5" customHeight="1" outlineLevel="1">
      <c r="A236" s="37" t="s">
        <v>88</v>
      </c>
      <c r="B236" s="38" t="s">
        <v>88</v>
      </c>
      <c r="C236" s="39" t="s">
        <v>89</v>
      </c>
      <c r="D236" s="40">
        <v>1</v>
      </c>
      <c r="E236" s="41">
        <v>404</v>
      </c>
      <c r="F236" s="42">
        <f>E236*D236</f>
        <v>404</v>
      </c>
    </row>
    <row r="237" spans="1:6" s="22" customFormat="1" ht="12.75" customHeight="1">
      <c r="A237" s="30"/>
      <c r="B237" s="31"/>
      <c r="C237" s="32" t="s">
        <v>224</v>
      </c>
      <c r="D237" s="33"/>
      <c r="E237" s="34" t="s">
        <v>318</v>
      </c>
      <c r="F237" s="35">
        <f>SUM(F238:F240)</f>
        <v>1271</v>
      </c>
    </row>
    <row r="238" spans="1:6" s="44" customFormat="1" ht="12.75" customHeight="1" outlineLevel="1">
      <c r="A238" s="37" t="s">
        <v>128</v>
      </c>
      <c r="B238" s="38"/>
      <c r="C238" s="39" t="s">
        <v>129</v>
      </c>
      <c r="D238" s="40">
        <v>2</v>
      </c>
      <c r="E238" s="41">
        <v>149</v>
      </c>
      <c r="F238" s="42">
        <f>E238*D238</f>
        <v>298</v>
      </c>
    </row>
    <row r="239" spans="1:6" s="44" customFormat="1" ht="12.75" customHeight="1" outlineLevel="1">
      <c r="A239" s="37" t="s">
        <v>130</v>
      </c>
      <c r="B239" s="38"/>
      <c r="C239" s="39" t="s">
        <v>131</v>
      </c>
      <c r="D239" s="40">
        <v>3</v>
      </c>
      <c r="E239" s="41">
        <v>289</v>
      </c>
      <c r="F239" s="42">
        <f>E239*D239</f>
        <v>867</v>
      </c>
    </row>
    <row r="240" spans="1:6" s="44" customFormat="1" ht="13.5" customHeight="1" outlineLevel="1">
      <c r="A240" s="37" t="s">
        <v>133</v>
      </c>
      <c r="B240" s="38"/>
      <c r="C240" s="39" t="s">
        <v>134</v>
      </c>
      <c r="D240" s="40">
        <v>1</v>
      </c>
      <c r="E240" s="41">
        <v>106</v>
      </c>
      <c r="F240" s="42">
        <f>E240*D240</f>
        <v>106</v>
      </c>
    </row>
    <row r="241" spans="1:6" s="22" customFormat="1" ht="12.75" customHeight="1">
      <c r="A241" s="30"/>
      <c r="B241" s="31"/>
      <c r="C241" s="32" t="s">
        <v>225</v>
      </c>
      <c r="D241" s="33"/>
      <c r="E241" s="34" t="s">
        <v>318</v>
      </c>
      <c r="F241" s="35">
        <f>SUM(F242:F244)</f>
        <v>1378</v>
      </c>
    </row>
    <row r="242" spans="1:6" s="44" customFormat="1" ht="12.75" customHeight="1" outlineLevel="1">
      <c r="A242" s="37" t="s">
        <v>175</v>
      </c>
      <c r="B242" s="38"/>
      <c r="C242" s="39" t="s">
        <v>176</v>
      </c>
      <c r="D242" s="40">
        <v>1</v>
      </c>
      <c r="E242" s="41">
        <v>116</v>
      </c>
      <c r="F242" s="42">
        <f>E242*D242</f>
        <v>116</v>
      </c>
    </row>
    <row r="243" spans="1:6" s="44" customFormat="1" ht="12.75" customHeight="1" outlineLevel="1">
      <c r="A243" s="37" t="s">
        <v>130</v>
      </c>
      <c r="B243" s="38"/>
      <c r="C243" s="39" t="s">
        <v>131</v>
      </c>
      <c r="D243" s="40">
        <v>4</v>
      </c>
      <c r="E243" s="41">
        <v>289</v>
      </c>
      <c r="F243" s="42">
        <f>E243*D243</f>
        <v>1156</v>
      </c>
    </row>
    <row r="244" spans="1:6" s="44" customFormat="1" ht="13.5" customHeight="1" outlineLevel="1">
      <c r="A244" s="37" t="s">
        <v>133</v>
      </c>
      <c r="B244" s="38"/>
      <c r="C244" s="39" t="s">
        <v>134</v>
      </c>
      <c r="D244" s="40">
        <v>1</v>
      </c>
      <c r="E244" s="41">
        <v>106</v>
      </c>
      <c r="F244" s="42">
        <f>E244*D244</f>
        <v>106</v>
      </c>
    </row>
    <row r="245" spans="1:6" s="22" customFormat="1" ht="12.75" customHeight="1">
      <c r="A245" s="30" t="s">
        <v>226</v>
      </c>
      <c r="B245" s="31"/>
      <c r="C245" s="32" t="s">
        <v>227</v>
      </c>
      <c r="D245" s="33"/>
      <c r="E245" s="34" t="s">
        <v>318</v>
      </c>
      <c r="F245" s="35">
        <f>SUM(F246:F248)</f>
        <v>1276</v>
      </c>
    </row>
    <row r="246" spans="1:6" s="44" customFormat="1" ht="13.5" customHeight="1" outlineLevel="1">
      <c r="A246" s="37" t="s">
        <v>228</v>
      </c>
      <c r="B246" s="38"/>
      <c r="C246" s="39" t="s">
        <v>229</v>
      </c>
      <c r="D246" s="40">
        <v>1</v>
      </c>
      <c r="E246" s="41">
        <v>91</v>
      </c>
      <c r="F246" s="42">
        <f>E246*D246</f>
        <v>91</v>
      </c>
    </row>
    <row r="247" spans="1:6" s="44" customFormat="1" ht="13.5" customHeight="1" outlineLevel="1">
      <c r="A247" s="37" t="s">
        <v>230</v>
      </c>
      <c r="B247" s="38"/>
      <c r="C247" s="39" t="s">
        <v>231</v>
      </c>
      <c r="D247" s="40">
        <v>5</v>
      </c>
      <c r="E247" s="41">
        <v>149</v>
      </c>
      <c r="F247" s="42">
        <f>E247*D247</f>
        <v>745</v>
      </c>
    </row>
    <row r="248" spans="1:6" s="44" customFormat="1" ht="13.5" customHeight="1" outlineLevel="1">
      <c r="A248" s="37" t="s">
        <v>108</v>
      </c>
      <c r="B248" s="38"/>
      <c r="C248" s="39" t="s">
        <v>232</v>
      </c>
      <c r="D248" s="40">
        <v>1</v>
      </c>
      <c r="E248" s="41">
        <v>440</v>
      </c>
      <c r="F248" s="42">
        <f>E248*D248</f>
        <v>440</v>
      </c>
    </row>
    <row r="249" spans="1:6" s="22" customFormat="1" ht="12">
      <c r="A249" s="30" t="s">
        <v>233</v>
      </c>
      <c r="B249" s="31"/>
      <c r="C249" s="32" t="s">
        <v>234</v>
      </c>
      <c r="D249" s="33"/>
      <c r="E249" s="34" t="s">
        <v>318</v>
      </c>
      <c r="F249" s="35">
        <f>SUM(F250:F252)</f>
        <v>1343</v>
      </c>
    </row>
    <row r="250" spans="1:6" s="29" customFormat="1" ht="12" outlineLevel="1">
      <c r="A250" s="37" t="s">
        <v>228</v>
      </c>
      <c r="B250" s="38" t="s">
        <v>228</v>
      </c>
      <c r="C250" s="39" t="s">
        <v>229</v>
      </c>
      <c r="D250" s="40">
        <v>1</v>
      </c>
      <c r="E250" s="41">
        <v>91</v>
      </c>
      <c r="F250" s="42">
        <f>E250*D250</f>
        <v>91</v>
      </c>
    </row>
    <row r="251" spans="1:6" s="29" customFormat="1" ht="12" outlineLevel="1">
      <c r="A251" s="37" t="s">
        <v>230</v>
      </c>
      <c r="B251" s="38" t="s">
        <v>230</v>
      </c>
      <c r="C251" s="39" t="s">
        <v>231</v>
      </c>
      <c r="D251" s="40">
        <v>5</v>
      </c>
      <c r="E251" s="41">
        <v>149</v>
      </c>
      <c r="F251" s="42">
        <f>E251*D251</f>
        <v>745</v>
      </c>
    </row>
    <row r="252" spans="1:6" s="29" customFormat="1" ht="12" outlineLevel="1">
      <c r="A252" s="37" t="s">
        <v>112</v>
      </c>
      <c r="B252" s="38" t="s">
        <v>112</v>
      </c>
      <c r="C252" s="39" t="s">
        <v>235</v>
      </c>
      <c r="D252" s="40">
        <v>1</v>
      </c>
      <c r="E252" s="41">
        <v>507</v>
      </c>
      <c r="F252" s="42">
        <f>E252*D252</f>
        <v>507</v>
      </c>
    </row>
    <row r="253" spans="1:6" s="22" customFormat="1" ht="12.75" customHeight="1">
      <c r="A253" s="30" t="s">
        <v>236</v>
      </c>
      <c r="B253" s="31"/>
      <c r="C253" s="32" t="s">
        <v>237</v>
      </c>
      <c r="D253" s="33"/>
      <c r="E253" s="34" t="s">
        <v>318</v>
      </c>
      <c r="F253" s="35">
        <f>SUM(F254:F255)</f>
        <v>2209</v>
      </c>
    </row>
    <row r="254" spans="1:6" s="29" customFormat="1" ht="12" outlineLevel="1">
      <c r="A254" s="37" t="s">
        <v>238</v>
      </c>
      <c r="B254" s="38"/>
      <c r="C254" s="39" t="s">
        <v>239</v>
      </c>
      <c r="D254" s="40">
        <v>5</v>
      </c>
      <c r="E254" s="41">
        <v>336</v>
      </c>
      <c r="F254" s="42">
        <f>E254*D254</f>
        <v>1680</v>
      </c>
    </row>
    <row r="255" spans="1:6" s="29" customFormat="1" ht="12" outlineLevel="1">
      <c r="A255" s="37" t="s">
        <v>100</v>
      </c>
      <c r="B255" s="38"/>
      <c r="C255" s="39" t="s">
        <v>101</v>
      </c>
      <c r="D255" s="40">
        <v>1</v>
      </c>
      <c r="E255" s="41">
        <v>529</v>
      </c>
      <c r="F255" s="42">
        <f>E255*D255</f>
        <v>529</v>
      </c>
    </row>
    <row r="256" spans="1:6" s="22" customFormat="1" ht="12.75" customHeight="1">
      <c r="A256" s="30" t="s">
        <v>236</v>
      </c>
      <c r="B256" s="31"/>
      <c r="C256" s="32" t="s">
        <v>240</v>
      </c>
      <c r="D256" s="33"/>
      <c r="E256" s="34" t="s">
        <v>318</v>
      </c>
      <c r="F256" s="35">
        <f>SUM(F257:F259)</f>
        <v>2326</v>
      </c>
    </row>
    <row r="257" spans="1:6" s="44" customFormat="1" ht="12" outlineLevel="1">
      <c r="A257" s="37" t="s">
        <v>241</v>
      </c>
      <c r="B257" s="38"/>
      <c r="C257" s="39" t="s">
        <v>242</v>
      </c>
      <c r="D257" s="40">
        <v>1</v>
      </c>
      <c r="E257" s="41">
        <v>167</v>
      </c>
      <c r="F257" s="42">
        <f>E257*D257</f>
        <v>167</v>
      </c>
    </row>
    <row r="258" spans="1:6" s="44" customFormat="1" ht="12" outlineLevel="1">
      <c r="A258" s="37" t="s">
        <v>238</v>
      </c>
      <c r="B258" s="38"/>
      <c r="C258" s="39" t="s">
        <v>239</v>
      </c>
      <c r="D258" s="40">
        <v>5</v>
      </c>
      <c r="E258" s="41">
        <v>336</v>
      </c>
      <c r="F258" s="42">
        <f>E258*D258</f>
        <v>1680</v>
      </c>
    </row>
    <row r="259" spans="1:6" s="44" customFormat="1" ht="12" outlineLevel="1">
      <c r="A259" s="37" t="s">
        <v>96</v>
      </c>
      <c r="B259" s="38"/>
      <c r="C259" s="39" t="s">
        <v>97</v>
      </c>
      <c r="D259" s="40">
        <v>1</v>
      </c>
      <c r="E259" s="41">
        <v>479</v>
      </c>
      <c r="F259" s="42">
        <f>E259*D259</f>
        <v>479</v>
      </c>
    </row>
    <row r="260" spans="1:6" s="22" customFormat="1" ht="12">
      <c r="A260" s="30" t="s">
        <v>243</v>
      </c>
      <c r="B260" s="31"/>
      <c r="C260" s="32" t="s">
        <v>244</v>
      </c>
      <c r="D260" s="33"/>
      <c r="E260" s="34" t="s">
        <v>318</v>
      </c>
      <c r="F260" s="35">
        <f>SUM(F261:F263)</f>
        <v>2376</v>
      </c>
    </row>
    <row r="261" spans="1:6" s="29" customFormat="1" ht="12.75" customHeight="1" outlineLevel="1">
      <c r="A261" s="37" t="s">
        <v>241</v>
      </c>
      <c r="B261" s="38" t="s">
        <v>241</v>
      </c>
      <c r="C261" s="39" t="s">
        <v>242</v>
      </c>
      <c r="D261" s="40">
        <v>1</v>
      </c>
      <c r="E261" s="41">
        <v>167</v>
      </c>
      <c r="F261" s="42">
        <f>E261*D261</f>
        <v>167</v>
      </c>
    </row>
    <row r="262" spans="1:6" s="29" customFormat="1" ht="12.75" customHeight="1" outlineLevel="1">
      <c r="A262" s="37" t="s">
        <v>238</v>
      </c>
      <c r="B262" s="38" t="s">
        <v>238</v>
      </c>
      <c r="C262" s="39" t="s">
        <v>239</v>
      </c>
      <c r="D262" s="40">
        <v>5</v>
      </c>
      <c r="E262" s="41">
        <v>336</v>
      </c>
      <c r="F262" s="42">
        <f>E262*D262</f>
        <v>1680</v>
      </c>
    </row>
    <row r="263" spans="1:6" s="29" customFormat="1" ht="13.5" customHeight="1" outlineLevel="1">
      <c r="A263" s="37" t="s">
        <v>100</v>
      </c>
      <c r="B263" s="38" t="s">
        <v>100</v>
      </c>
      <c r="C263" s="39" t="s">
        <v>101</v>
      </c>
      <c r="D263" s="40">
        <v>1</v>
      </c>
      <c r="E263" s="41">
        <v>529</v>
      </c>
      <c r="F263" s="42">
        <f>E263*D263</f>
        <v>529</v>
      </c>
    </row>
    <row r="264" spans="1:6" s="22" customFormat="1" ht="12.75" customHeight="1">
      <c r="A264" s="30" t="s">
        <v>245</v>
      </c>
      <c r="B264" s="31"/>
      <c r="C264" s="32" t="s">
        <v>246</v>
      </c>
      <c r="D264" s="33"/>
      <c r="E264" s="34" t="s">
        <v>318</v>
      </c>
      <c r="F264" s="35">
        <f>SUM(F265:F268)</f>
        <v>2915</v>
      </c>
    </row>
    <row r="265" spans="1:6" s="44" customFormat="1" ht="13.5" customHeight="1" outlineLevel="1">
      <c r="A265" s="37" t="s">
        <v>128</v>
      </c>
      <c r="B265" s="38"/>
      <c r="C265" s="39" t="s">
        <v>129</v>
      </c>
      <c r="D265" s="40">
        <v>4</v>
      </c>
      <c r="E265" s="41">
        <v>149</v>
      </c>
      <c r="F265" s="42">
        <f>E265*D265</f>
        <v>596</v>
      </c>
    </row>
    <row r="266" spans="1:6" s="44" customFormat="1" ht="13.5" customHeight="1" outlineLevel="1">
      <c r="A266" s="37" t="s">
        <v>130</v>
      </c>
      <c r="B266" s="38"/>
      <c r="C266" s="39" t="s">
        <v>131</v>
      </c>
      <c r="D266" s="40">
        <v>6</v>
      </c>
      <c r="E266" s="41">
        <v>289</v>
      </c>
      <c r="F266" s="42">
        <f>E266*D266</f>
        <v>1734</v>
      </c>
    </row>
    <row r="267" spans="1:6" s="44" customFormat="1" ht="13.5" customHeight="1" outlineLevel="1">
      <c r="A267" s="37" t="s">
        <v>58</v>
      </c>
      <c r="B267" s="38"/>
      <c r="C267" s="39" t="s">
        <v>132</v>
      </c>
      <c r="D267" s="40">
        <v>1</v>
      </c>
      <c r="E267" s="41">
        <v>479</v>
      </c>
      <c r="F267" s="42">
        <f>E267*D267</f>
        <v>479</v>
      </c>
    </row>
    <row r="268" spans="1:6" s="44" customFormat="1" ht="13.5" customHeight="1" outlineLevel="1">
      <c r="A268" s="37" t="s">
        <v>133</v>
      </c>
      <c r="B268" s="38"/>
      <c r="C268" s="39" t="s">
        <v>134</v>
      </c>
      <c r="D268" s="40">
        <v>1</v>
      </c>
      <c r="E268" s="41">
        <v>106</v>
      </c>
      <c r="F268" s="42">
        <f>E268*D268</f>
        <v>106</v>
      </c>
    </row>
    <row r="269" spans="1:6" s="22" customFormat="1" ht="12">
      <c r="A269" s="30" t="s">
        <v>247</v>
      </c>
      <c r="B269" s="31"/>
      <c r="C269" s="32" t="s">
        <v>248</v>
      </c>
      <c r="D269" s="33"/>
      <c r="E269" s="34" t="s">
        <v>318</v>
      </c>
      <c r="F269" s="35">
        <f>SUM(F270:F273)</f>
        <v>2982</v>
      </c>
    </row>
    <row r="270" spans="1:6" s="29" customFormat="1" ht="12" outlineLevel="1">
      <c r="A270" s="37" t="s">
        <v>128</v>
      </c>
      <c r="B270" s="38" t="s">
        <v>128</v>
      </c>
      <c r="C270" s="39" t="s">
        <v>129</v>
      </c>
      <c r="D270" s="40">
        <v>4</v>
      </c>
      <c r="E270" s="41">
        <v>149</v>
      </c>
      <c r="F270" s="42">
        <f>E270*D270</f>
        <v>596</v>
      </c>
    </row>
    <row r="271" spans="1:6" s="29" customFormat="1" ht="12" outlineLevel="1">
      <c r="A271" s="37" t="s">
        <v>130</v>
      </c>
      <c r="B271" s="38" t="s">
        <v>130</v>
      </c>
      <c r="C271" s="39" t="s">
        <v>131</v>
      </c>
      <c r="D271" s="40">
        <v>6</v>
      </c>
      <c r="E271" s="41">
        <v>289</v>
      </c>
      <c r="F271" s="42">
        <f>E271*D271</f>
        <v>1734</v>
      </c>
    </row>
    <row r="272" spans="1:6" s="29" customFormat="1" ht="12" outlineLevel="1">
      <c r="A272" s="37" t="s">
        <v>64</v>
      </c>
      <c r="B272" s="38" t="s">
        <v>64</v>
      </c>
      <c r="C272" s="39" t="s">
        <v>65</v>
      </c>
      <c r="D272" s="40">
        <v>1</v>
      </c>
      <c r="E272" s="41">
        <v>546</v>
      </c>
      <c r="F272" s="42">
        <f>E272*D272</f>
        <v>546</v>
      </c>
    </row>
    <row r="273" spans="1:6" s="29" customFormat="1" ht="12" outlineLevel="1">
      <c r="A273" s="37" t="s">
        <v>133</v>
      </c>
      <c r="B273" s="38" t="s">
        <v>133</v>
      </c>
      <c r="C273" s="39" t="s">
        <v>134</v>
      </c>
      <c r="D273" s="40">
        <v>1</v>
      </c>
      <c r="E273" s="41">
        <v>106</v>
      </c>
      <c r="F273" s="42">
        <f>E273*D273</f>
        <v>106</v>
      </c>
    </row>
    <row r="274" spans="1:6" s="22" customFormat="1" ht="12">
      <c r="A274" s="30" t="s">
        <v>249</v>
      </c>
      <c r="B274" s="31"/>
      <c r="C274" s="32" t="s">
        <v>250</v>
      </c>
      <c r="D274" s="33"/>
      <c r="E274" s="34" t="s">
        <v>318</v>
      </c>
      <c r="F274" s="35">
        <f>SUM(F275:F278)</f>
        <v>3196</v>
      </c>
    </row>
    <row r="275" spans="1:6" s="29" customFormat="1" ht="12.75" customHeight="1" outlineLevel="1">
      <c r="A275" s="37" t="s">
        <v>175</v>
      </c>
      <c r="B275" s="38"/>
      <c r="C275" s="39" t="s">
        <v>176</v>
      </c>
      <c r="D275" s="40">
        <v>2</v>
      </c>
      <c r="E275" s="41">
        <v>116</v>
      </c>
      <c r="F275" s="42">
        <f>E275*D275</f>
        <v>232</v>
      </c>
    </row>
    <row r="276" spans="1:6" s="29" customFormat="1" ht="12.75" customHeight="1" outlineLevel="1">
      <c r="A276" s="37" t="s">
        <v>130</v>
      </c>
      <c r="B276" s="38"/>
      <c r="C276" s="39" t="s">
        <v>131</v>
      </c>
      <c r="D276" s="40">
        <v>8</v>
      </c>
      <c r="E276" s="41">
        <v>289</v>
      </c>
      <c r="F276" s="42">
        <f>E276*D276</f>
        <v>2312</v>
      </c>
    </row>
    <row r="277" spans="1:6" s="29" customFormat="1" ht="12.75" customHeight="1" outlineLevel="1">
      <c r="A277" s="37" t="s">
        <v>64</v>
      </c>
      <c r="B277" s="38"/>
      <c r="C277" s="39" t="s">
        <v>162</v>
      </c>
      <c r="D277" s="40">
        <v>1</v>
      </c>
      <c r="E277" s="41">
        <v>546</v>
      </c>
      <c r="F277" s="42">
        <f>E277*D277</f>
        <v>546</v>
      </c>
    </row>
    <row r="278" spans="1:6" s="29" customFormat="1" ht="13.5" customHeight="1" outlineLevel="1">
      <c r="A278" s="37" t="s">
        <v>133</v>
      </c>
      <c r="B278" s="38"/>
      <c r="C278" s="39" t="s">
        <v>134</v>
      </c>
      <c r="D278" s="40">
        <v>1</v>
      </c>
      <c r="E278" s="41">
        <v>106</v>
      </c>
      <c r="F278" s="42">
        <f>E278*D278</f>
        <v>106</v>
      </c>
    </row>
    <row r="279" spans="1:6" s="22" customFormat="1" ht="12.75" customHeight="1">
      <c r="A279" s="30" t="s">
        <v>251</v>
      </c>
      <c r="B279" s="31"/>
      <c r="C279" s="32" t="s">
        <v>252</v>
      </c>
      <c r="D279" s="33"/>
      <c r="E279" s="34" t="s">
        <v>318</v>
      </c>
      <c r="F279" s="35">
        <f>SUM(F280:F282)</f>
        <v>3734</v>
      </c>
    </row>
    <row r="280" spans="1:6" s="44" customFormat="1" ht="12.75" customHeight="1" outlineLevel="1">
      <c r="A280" s="37" t="s">
        <v>128</v>
      </c>
      <c r="B280" s="38" t="s">
        <v>128</v>
      </c>
      <c r="C280" s="39" t="s">
        <v>129</v>
      </c>
      <c r="D280" s="40">
        <v>2</v>
      </c>
      <c r="E280" s="41">
        <v>149</v>
      </c>
      <c r="F280" s="42">
        <f>E280*D280</f>
        <v>298</v>
      </c>
    </row>
    <row r="281" spans="1:6" s="44" customFormat="1" ht="12.75" customHeight="1" outlineLevel="1">
      <c r="A281" s="37" t="s">
        <v>130</v>
      </c>
      <c r="B281" s="38" t="s">
        <v>130</v>
      </c>
      <c r="C281" s="39" t="s">
        <v>131</v>
      </c>
      <c r="D281" s="40">
        <v>10</v>
      </c>
      <c r="E281" s="41">
        <v>289</v>
      </c>
      <c r="F281" s="42">
        <f>E281*D281</f>
        <v>2890</v>
      </c>
    </row>
    <row r="282" spans="1:6" s="44" customFormat="1" ht="13.5" customHeight="1" outlineLevel="1">
      <c r="A282" s="37" t="s">
        <v>64</v>
      </c>
      <c r="B282" s="38" t="s">
        <v>64</v>
      </c>
      <c r="C282" s="39" t="s">
        <v>65</v>
      </c>
      <c r="D282" s="40">
        <v>1</v>
      </c>
      <c r="E282" s="41">
        <v>546</v>
      </c>
      <c r="F282" s="42">
        <f>E282*D282</f>
        <v>546</v>
      </c>
    </row>
    <row r="283" spans="1:6" s="22" customFormat="1" ht="12.75" customHeight="1">
      <c r="A283" s="30" t="s">
        <v>253</v>
      </c>
      <c r="B283" s="31"/>
      <c r="C283" s="32" t="s">
        <v>254</v>
      </c>
      <c r="D283" s="33"/>
      <c r="E283" s="34" t="s">
        <v>318</v>
      </c>
      <c r="F283" s="35">
        <f>SUM(F284:F285)</f>
        <v>1252</v>
      </c>
    </row>
    <row r="284" spans="1:6" s="44" customFormat="1" ht="12.75" customHeight="1" outlineLevel="1">
      <c r="A284" s="37" t="s">
        <v>230</v>
      </c>
      <c r="B284" s="38" t="s">
        <v>230</v>
      </c>
      <c r="C284" s="39" t="s">
        <v>231</v>
      </c>
      <c r="D284" s="40">
        <v>5</v>
      </c>
      <c r="E284" s="41">
        <v>149</v>
      </c>
      <c r="F284" s="42">
        <f>E284*D284</f>
        <v>745</v>
      </c>
    </row>
    <row r="285" spans="1:6" s="44" customFormat="1" ht="13.5" customHeight="1" outlineLevel="1">
      <c r="A285" s="37" t="s">
        <v>112</v>
      </c>
      <c r="B285" s="38" t="s">
        <v>112</v>
      </c>
      <c r="C285" s="39" t="s">
        <v>235</v>
      </c>
      <c r="D285" s="40">
        <v>1</v>
      </c>
      <c r="E285" s="41">
        <v>507</v>
      </c>
      <c r="F285" s="42">
        <f>E285*D285</f>
        <v>507</v>
      </c>
    </row>
    <row r="286" spans="1:6" s="22" customFormat="1" ht="12.75" customHeight="1">
      <c r="A286" s="30" t="s">
        <v>255</v>
      </c>
      <c r="B286" s="31"/>
      <c r="C286" s="32" t="s">
        <v>256</v>
      </c>
      <c r="D286" s="33"/>
      <c r="E286" s="34" t="s">
        <v>318</v>
      </c>
      <c r="F286" s="35">
        <f>SUM(F287:F288)</f>
        <v>2209</v>
      </c>
    </row>
    <row r="287" spans="1:6" s="44" customFormat="1" ht="12.75" customHeight="1" outlineLevel="1">
      <c r="A287" s="37" t="s">
        <v>238</v>
      </c>
      <c r="B287" s="38" t="s">
        <v>238</v>
      </c>
      <c r="C287" s="39" t="s">
        <v>239</v>
      </c>
      <c r="D287" s="40">
        <v>5</v>
      </c>
      <c r="E287" s="41">
        <v>336</v>
      </c>
      <c r="F287" s="42">
        <f>E287*D287</f>
        <v>1680</v>
      </c>
    </row>
    <row r="288" spans="1:6" s="44" customFormat="1" ht="13.5" customHeight="1" outlineLevel="1">
      <c r="A288" s="37" t="s">
        <v>100</v>
      </c>
      <c r="B288" s="38" t="s">
        <v>100</v>
      </c>
      <c r="C288" s="39" t="s">
        <v>101</v>
      </c>
      <c r="D288" s="40">
        <v>1</v>
      </c>
      <c r="E288" s="41">
        <v>529</v>
      </c>
      <c r="F288" s="42">
        <f>E288*D288</f>
        <v>529</v>
      </c>
    </row>
    <row r="289" spans="1:6" s="22" customFormat="1" ht="12.75" customHeight="1">
      <c r="A289" s="16" t="s">
        <v>257</v>
      </c>
      <c r="B289" s="17"/>
      <c r="C289" s="18" t="s">
        <v>258</v>
      </c>
      <c r="D289" s="19"/>
      <c r="E289" s="20" t="s">
        <v>318</v>
      </c>
      <c r="F289" s="21">
        <f>SUM(F290)</f>
        <v>1376</v>
      </c>
    </row>
    <row r="290" spans="1:6" s="44" customFormat="1" ht="13.5" customHeight="1" outlineLevel="1">
      <c r="A290" s="23" t="s">
        <v>259</v>
      </c>
      <c r="B290" s="24" t="s">
        <v>259</v>
      </c>
      <c r="C290" s="25" t="s">
        <v>260</v>
      </c>
      <c r="D290" s="26">
        <v>1</v>
      </c>
      <c r="E290" s="27">
        <v>1376</v>
      </c>
      <c r="F290" s="28">
        <f>E290*D290</f>
        <v>1376</v>
      </c>
    </row>
    <row r="291" spans="1:6" s="22" customFormat="1" ht="12">
      <c r="A291" s="16" t="s">
        <v>261</v>
      </c>
      <c r="B291" s="17"/>
      <c r="C291" s="18" t="s">
        <v>262</v>
      </c>
      <c r="D291" s="19"/>
      <c r="E291" s="20" t="s">
        <v>318</v>
      </c>
      <c r="F291" s="21">
        <f>SUM(F292)</f>
        <v>1745</v>
      </c>
    </row>
    <row r="292" spans="1:6" s="29" customFormat="1" ht="13.5" customHeight="1" outlineLevel="1">
      <c r="A292" s="23" t="s">
        <v>263</v>
      </c>
      <c r="B292" s="24" t="s">
        <v>263</v>
      </c>
      <c r="C292" s="25" t="s">
        <v>264</v>
      </c>
      <c r="D292" s="26">
        <v>1</v>
      </c>
      <c r="E292" s="27">
        <v>1745</v>
      </c>
      <c r="F292" s="28">
        <f>E292*D292</f>
        <v>1745</v>
      </c>
    </row>
    <row r="293" spans="1:6" s="22" customFormat="1" ht="12">
      <c r="A293" s="16" t="s">
        <v>265</v>
      </c>
      <c r="B293" s="17"/>
      <c r="C293" s="18" t="s">
        <v>266</v>
      </c>
      <c r="D293" s="19"/>
      <c r="E293" s="20" t="s">
        <v>318</v>
      </c>
      <c r="F293" s="21">
        <f>SUM(F294)</f>
        <v>2240</v>
      </c>
    </row>
    <row r="294" spans="1:6" s="29" customFormat="1" ht="13.5" customHeight="1" outlineLevel="1">
      <c r="A294" s="23" t="s">
        <v>267</v>
      </c>
      <c r="B294" s="24" t="s">
        <v>267</v>
      </c>
      <c r="C294" s="25" t="s">
        <v>268</v>
      </c>
      <c r="D294" s="26">
        <v>1</v>
      </c>
      <c r="E294" s="27">
        <v>2240</v>
      </c>
      <c r="F294" s="28">
        <f>E294*D294</f>
        <v>2240</v>
      </c>
    </row>
    <row r="295" spans="1:6" s="22" customFormat="1" ht="12.75" customHeight="1">
      <c r="A295" s="16" t="s">
        <v>269</v>
      </c>
      <c r="B295" s="17"/>
      <c r="C295" s="18" t="s">
        <v>270</v>
      </c>
      <c r="D295" s="19"/>
      <c r="E295" s="20" t="s">
        <v>318</v>
      </c>
      <c r="F295" s="21">
        <f>SUM(F296)</f>
        <v>1074</v>
      </c>
    </row>
    <row r="296" spans="1:6" s="44" customFormat="1" ht="13.5" customHeight="1" outlineLevel="1">
      <c r="A296" s="23" t="s">
        <v>271</v>
      </c>
      <c r="B296" s="24" t="s">
        <v>271</v>
      </c>
      <c r="C296" s="25" t="s">
        <v>272</v>
      </c>
      <c r="D296" s="26">
        <v>1</v>
      </c>
      <c r="E296" s="27">
        <v>1074</v>
      </c>
      <c r="F296" s="28">
        <f>E296*D296</f>
        <v>1074</v>
      </c>
    </row>
    <row r="297" spans="1:6" s="22" customFormat="1" ht="12.75" customHeight="1">
      <c r="A297" s="16" t="s">
        <v>273</v>
      </c>
      <c r="B297" s="17"/>
      <c r="C297" s="18" t="s">
        <v>274</v>
      </c>
      <c r="D297" s="19"/>
      <c r="E297" s="20" t="s">
        <v>318</v>
      </c>
      <c r="F297" s="21">
        <f>SUM(F298)</f>
        <v>1965</v>
      </c>
    </row>
    <row r="298" spans="1:6" s="44" customFormat="1" ht="13.5" customHeight="1" outlineLevel="1">
      <c r="A298" s="23" t="s">
        <v>275</v>
      </c>
      <c r="B298" s="24" t="s">
        <v>275</v>
      </c>
      <c r="C298" s="25" t="s">
        <v>276</v>
      </c>
      <c r="D298" s="26">
        <v>1</v>
      </c>
      <c r="E298" s="27">
        <v>1965</v>
      </c>
      <c r="F298" s="28">
        <f>E298*D298</f>
        <v>1965</v>
      </c>
    </row>
    <row r="299" spans="1:6" s="22" customFormat="1" ht="12.75" customHeight="1">
      <c r="A299" s="16" t="s">
        <v>277</v>
      </c>
      <c r="B299" s="17"/>
      <c r="C299" s="18" t="s">
        <v>278</v>
      </c>
      <c r="D299" s="19"/>
      <c r="E299" s="20" t="s">
        <v>318</v>
      </c>
      <c r="F299" s="21">
        <f>SUM(F300)</f>
        <v>104</v>
      </c>
    </row>
    <row r="300" spans="1:6" ht="15" outlineLevel="1">
      <c r="A300" s="23" t="s">
        <v>279</v>
      </c>
      <c r="B300" s="24"/>
      <c r="C300" s="25" t="s">
        <v>280</v>
      </c>
      <c r="D300" s="26">
        <v>1</v>
      </c>
      <c r="E300" s="27">
        <v>104</v>
      </c>
      <c r="F300" s="28">
        <f>E300*D300</f>
        <v>104</v>
      </c>
    </row>
    <row r="301" spans="1:6" s="22" customFormat="1" ht="12.75" customHeight="1">
      <c r="A301" s="16" t="s">
        <v>281</v>
      </c>
      <c r="B301" s="17"/>
      <c r="C301" s="18" t="s">
        <v>282</v>
      </c>
      <c r="D301" s="19"/>
      <c r="E301" s="20" t="s">
        <v>318</v>
      </c>
      <c r="F301" s="21">
        <f>SUM(F302)</f>
        <v>162</v>
      </c>
    </row>
    <row r="302" spans="1:6" ht="15" outlineLevel="1">
      <c r="A302" s="23" t="s">
        <v>283</v>
      </c>
      <c r="B302" s="24"/>
      <c r="C302" s="25" t="s">
        <v>284</v>
      </c>
      <c r="D302" s="26">
        <v>1</v>
      </c>
      <c r="E302" s="27">
        <v>162</v>
      </c>
      <c r="F302" s="28">
        <f>E302*D302</f>
        <v>162</v>
      </c>
    </row>
    <row r="303" spans="1:6" s="22" customFormat="1" ht="12.75" customHeight="1">
      <c r="A303" s="16" t="s">
        <v>285</v>
      </c>
      <c r="B303" s="17"/>
      <c r="C303" s="18" t="s">
        <v>286</v>
      </c>
      <c r="D303" s="19"/>
      <c r="E303" s="20" t="s">
        <v>318</v>
      </c>
      <c r="F303" s="21">
        <f>SUM(F304)</f>
        <v>210</v>
      </c>
    </row>
    <row r="304" spans="1:6" ht="15" outlineLevel="1">
      <c r="A304" s="23" t="s">
        <v>287</v>
      </c>
      <c r="B304" s="24"/>
      <c r="C304" s="25" t="s">
        <v>288</v>
      </c>
      <c r="D304" s="26">
        <v>1</v>
      </c>
      <c r="E304" s="27">
        <v>210</v>
      </c>
      <c r="F304" s="28">
        <f>E304*D304</f>
        <v>210</v>
      </c>
    </row>
    <row r="305" spans="1:6" s="22" customFormat="1" ht="12.75" customHeight="1">
      <c r="A305"/>
      <c r="B305" s="17"/>
      <c r="C305" s="18" t="s">
        <v>289</v>
      </c>
      <c r="D305" s="19"/>
      <c r="E305" s="20" t="s">
        <v>318</v>
      </c>
      <c r="F305" s="21">
        <f>SUM(F306)</f>
        <v>231</v>
      </c>
    </row>
    <row r="306" spans="1:6" ht="15" outlineLevel="1">
      <c r="A306" s="23" t="s">
        <v>290</v>
      </c>
      <c r="B306" s="24"/>
      <c r="C306" s="25" t="s">
        <v>291</v>
      </c>
      <c r="D306" s="26">
        <v>1</v>
      </c>
      <c r="E306" s="27">
        <v>231</v>
      </c>
      <c r="F306" s="28">
        <f>E306*D306</f>
        <v>231</v>
      </c>
    </row>
    <row r="307" spans="1:6" ht="15">
      <c r="A307" s="13"/>
      <c r="B307" s="13"/>
      <c r="C307" s="13"/>
      <c r="D307" s="45"/>
      <c r="E307" s="13"/>
      <c r="F307" s="13"/>
    </row>
  </sheetData>
  <sheetProtection/>
  <mergeCells count="5">
    <mergeCell ref="D7:D8"/>
    <mergeCell ref="E7:F7"/>
    <mergeCell ref="A7:A8"/>
    <mergeCell ref="B7:B8"/>
    <mergeCell ref="C7:C8"/>
  </mergeCells>
  <dataValidations count="2">
    <dataValidation type="textLength" operator="lessThanOrEqual" allowBlank="1" showInputMessage="1" showErrorMessage="1" sqref="B24:B134 B139 A227:A270 A27:A129 A9:A25 B15:B22 B154:B211 B213:B298 A141:A144 A132:A139 A174:A225 A272:A274 A277:A298 B144:B152 A146:A172">
      <formula1>20</formula1>
    </dataValidation>
    <dataValidation type="textLength" operator="lessThanOrEqual" allowBlank="1" showInputMessage="1" showErrorMessage="1" sqref="B140:B143 B135:B138 A271 A130:A131 B153 B212 B23:C23 A173 C9:C22 C24:C298 A145 A226 A275:A276">
      <formula1>80</formula1>
    </dataValidation>
  </dataValidations>
  <printOptions/>
  <pageMargins left="0.2362204724409449" right="0.2362204724409449" top="0.1968503937007874" bottom="0.31496062992125984" header="0.15748031496062992" footer="0.31496062992125984"/>
  <pageSetup fitToHeight="2" horizontalDpi="600" verticalDpi="600" orientation="portrait" paperSize="9" scale="80" r:id="rId2"/>
  <rowBreaks count="1" manualBreakCount="1">
    <brk id="28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F136"/>
  <sheetViews>
    <sheetView view="pageBreakPreview" zoomScale="50" zoomScaleSheetLayoutView="50" zoomScalePageLayoutView="0" workbookViewId="0" topLeftCell="A1">
      <pane ySplit="5" topLeftCell="A12" activePane="bottomLeft" state="frozen"/>
      <selection pane="topLeft" activeCell="A2" sqref="A2:B2"/>
      <selection pane="bottomLeft" activeCell="E3" sqref="E3"/>
    </sheetView>
  </sheetViews>
  <sheetFormatPr defaultColWidth="9.140625" defaultRowHeight="15"/>
  <cols>
    <col min="1" max="1" width="27.57421875" style="29" customWidth="1"/>
    <col min="2" max="2" width="44.8515625" style="13" customWidth="1"/>
    <col min="3" max="3" width="104.421875" style="13" customWidth="1"/>
    <col min="4" max="4" width="13.7109375" style="49" customWidth="1"/>
    <col min="5" max="5" width="17.28125" style="13" customWidth="1"/>
    <col min="6" max="6" width="18.7109375" style="13" customWidth="1"/>
    <col min="7" max="16384" width="9.140625" style="29" customWidth="1"/>
  </cols>
  <sheetData>
    <row r="1" spans="1:6" s="11" customFormat="1" ht="20.25">
      <c r="A1" s="6"/>
      <c r="B1" s="6"/>
      <c r="C1" s="6"/>
      <c r="E1" s="6"/>
      <c r="F1" s="6"/>
    </row>
    <row r="2" spans="1:6" s="11" customFormat="1" ht="13.5">
      <c r="A2" s="9"/>
      <c r="B2" s="10"/>
      <c r="C2" s="1"/>
      <c r="E2" s="2"/>
      <c r="F2" s="2"/>
    </row>
    <row r="3" spans="2:6" s="11" customFormat="1" ht="114" customHeight="1" thickBot="1">
      <c r="B3"/>
      <c r="C3" s="3"/>
      <c r="D3" s="3"/>
      <c r="E3" s="3"/>
      <c r="F3" s="3"/>
    </row>
    <row r="4" spans="1:6" s="11" customFormat="1" ht="69" customHeight="1">
      <c r="A4" s="107" t="s">
        <v>3</v>
      </c>
      <c r="B4" s="109" t="s">
        <v>6</v>
      </c>
      <c r="C4" s="109" t="s">
        <v>0</v>
      </c>
      <c r="D4" s="111" t="s">
        <v>7</v>
      </c>
      <c r="E4" s="113" t="s">
        <v>319</v>
      </c>
      <c r="F4" s="114"/>
    </row>
    <row r="5" spans="1:6" ht="43.5" customHeight="1" thickBot="1">
      <c r="A5" s="108"/>
      <c r="B5" s="110"/>
      <c r="C5" s="110"/>
      <c r="D5" s="112"/>
      <c r="E5" s="56" t="s">
        <v>8</v>
      </c>
      <c r="F5" s="57" t="s">
        <v>9</v>
      </c>
    </row>
    <row r="6" spans="1:6" ht="27" customHeight="1">
      <c r="A6" s="46">
        <v>1</v>
      </c>
      <c r="B6" s="99" t="s">
        <v>292</v>
      </c>
      <c r="C6" s="99"/>
      <c r="D6" s="100"/>
      <c r="E6" s="52"/>
      <c r="F6" s="106">
        <f>SUMPRODUCT(D7:D10,E7:E10)</f>
        <v>4616</v>
      </c>
    </row>
    <row r="7" spans="1:6" ht="26.25">
      <c r="A7" s="104"/>
      <c r="B7" s="59" t="s">
        <v>40</v>
      </c>
      <c r="C7" s="59" t="s">
        <v>41</v>
      </c>
      <c r="D7" s="60">
        <v>1</v>
      </c>
      <c r="E7" s="61">
        <f>INDEX('Расчет Eco Line'!$F$9:$F$306,MATCH('Сборки Eco Line'!B7,'Расчет Eco Line'!$A$9:$A$306,))</f>
        <v>1133</v>
      </c>
      <c r="F7" s="86"/>
    </row>
    <row r="8" spans="1:6" ht="26.25">
      <c r="A8" s="104"/>
      <c r="B8" s="62" t="s">
        <v>78</v>
      </c>
      <c r="C8" s="62" t="s">
        <v>79</v>
      </c>
      <c r="D8" s="63">
        <v>2</v>
      </c>
      <c r="E8" s="61">
        <f>INDEX('Расчет Eco Line'!$F$9:$F$306,MATCH('Сборки Eco Line'!B8,'Расчет Eco Line'!$A$9:$A$306,))</f>
        <v>419</v>
      </c>
      <c r="F8" s="86"/>
    </row>
    <row r="9" spans="1:6" ht="26.25">
      <c r="A9" s="104"/>
      <c r="B9" s="62" t="s">
        <v>82</v>
      </c>
      <c r="C9" s="62" t="s">
        <v>83</v>
      </c>
      <c r="D9" s="63">
        <v>2</v>
      </c>
      <c r="E9" s="61">
        <f>INDEX('Расчет Eco Line'!$F$9:$F$306,MATCH('Сборки Eco Line'!B9,'Расчет Eco Line'!$A$9:$A$306,))</f>
        <v>516</v>
      </c>
      <c r="F9" s="86"/>
    </row>
    <row r="10" spans="1:6" ht="26.25">
      <c r="A10" s="105"/>
      <c r="B10" s="62" t="s">
        <v>204</v>
      </c>
      <c r="C10" s="62" t="s">
        <v>205</v>
      </c>
      <c r="D10" s="63">
        <v>1</v>
      </c>
      <c r="E10" s="64">
        <f>INDEX('Расчет Eco Line'!$F$9:$F$306,MATCH('Сборки Eco Line'!B10,'Расчет Eco Line'!$A$9:$A$306,))</f>
        <v>1613</v>
      </c>
      <c r="F10" s="86"/>
    </row>
    <row r="11" spans="1:6" ht="27">
      <c r="A11" s="46">
        <v>2</v>
      </c>
      <c r="B11" s="84" t="s">
        <v>293</v>
      </c>
      <c r="C11" s="84"/>
      <c r="D11" s="85"/>
      <c r="E11" s="53"/>
      <c r="F11" s="101">
        <f>SUMPRODUCT(D12:D15,E12:E15)</f>
        <v>5599</v>
      </c>
    </row>
    <row r="12" spans="1:6" ht="26.25">
      <c r="A12" s="104"/>
      <c r="B12" s="59" t="s">
        <v>40</v>
      </c>
      <c r="C12" s="59" t="s">
        <v>41</v>
      </c>
      <c r="D12" s="60">
        <v>1</v>
      </c>
      <c r="E12" s="61">
        <f>INDEX('Расчет Eco Line'!$F$9:$F$306,MATCH('Сборки Eco Line'!B12,'Расчет Eco Line'!$A$9:$A$306,))</f>
        <v>1133</v>
      </c>
      <c r="F12" s="102"/>
    </row>
    <row r="13" spans="1:6" ht="26.25">
      <c r="A13" s="104"/>
      <c r="B13" s="62" t="s">
        <v>48</v>
      </c>
      <c r="C13" s="62" t="s">
        <v>49</v>
      </c>
      <c r="D13" s="63">
        <v>2</v>
      </c>
      <c r="E13" s="61">
        <f>INDEX('Расчет Eco Line'!$F$9:$F$306,MATCH('Сборки Eco Line'!B13,'Расчет Eco Line'!$A$9:$A$306,))</f>
        <v>502</v>
      </c>
      <c r="F13" s="102"/>
    </row>
    <row r="14" spans="1:6" ht="26.25">
      <c r="A14" s="104"/>
      <c r="B14" s="62" t="s">
        <v>54</v>
      </c>
      <c r="C14" s="62" t="s">
        <v>55</v>
      </c>
      <c r="D14" s="63">
        <v>2</v>
      </c>
      <c r="E14" s="61">
        <f>INDEX('Расчет Eco Line'!$F$9:$F$306,MATCH('Сборки Eco Line'!B14,'Расчет Eco Line'!$A$9:$A$306,))</f>
        <v>661</v>
      </c>
      <c r="F14" s="102"/>
    </row>
    <row r="15" spans="1:6" ht="26.25">
      <c r="A15" s="105"/>
      <c r="B15" s="62" t="s">
        <v>198</v>
      </c>
      <c r="C15" s="62" t="s">
        <v>199</v>
      </c>
      <c r="D15" s="63">
        <v>1</v>
      </c>
      <c r="E15" s="64">
        <f>INDEX('Расчет Eco Line'!$F$9:$F$306,MATCH('Сборки Eco Line'!B15,'Расчет Eco Line'!$A$9:$A$306,))</f>
        <v>2140</v>
      </c>
      <c r="F15" s="103"/>
    </row>
    <row r="16" spans="1:6" ht="27">
      <c r="A16" s="47">
        <v>3</v>
      </c>
      <c r="B16" s="98" t="s">
        <v>294</v>
      </c>
      <c r="C16" s="99"/>
      <c r="D16" s="100"/>
      <c r="E16" s="53"/>
      <c r="F16" s="101">
        <f>SUMPRODUCT(D17:D20,E17:E20)</f>
        <v>6344</v>
      </c>
    </row>
    <row r="17" spans="1:6" ht="26.25">
      <c r="A17" s="88"/>
      <c r="B17" s="65" t="s">
        <v>40</v>
      </c>
      <c r="C17" s="59" t="s">
        <v>41</v>
      </c>
      <c r="D17" s="60">
        <v>1</v>
      </c>
      <c r="E17" s="61">
        <f>INDEX('Расчет Eco Line'!$F$9:$F$306,MATCH('Сборки Eco Line'!B17,'Расчет Eco Line'!$A$9:$A$306,))</f>
        <v>1133</v>
      </c>
      <c r="F17" s="102"/>
    </row>
    <row r="18" spans="1:6" ht="26.25">
      <c r="A18" s="88"/>
      <c r="B18" s="66" t="s">
        <v>66</v>
      </c>
      <c r="C18" s="62" t="s">
        <v>67</v>
      </c>
      <c r="D18" s="63">
        <v>2</v>
      </c>
      <c r="E18" s="61">
        <f>INDEX('Расчет Eco Line'!$F$9:$F$306,MATCH('Сборки Eco Line'!B18,'Расчет Eco Line'!$A$9:$A$306,))</f>
        <v>580</v>
      </c>
      <c r="F18" s="102"/>
    </row>
    <row r="19" spans="1:6" ht="26.25">
      <c r="A19" s="88"/>
      <c r="B19" s="66" t="s">
        <v>70</v>
      </c>
      <c r="C19" s="62" t="s">
        <v>71</v>
      </c>
      <c r="D19" s="63">
        <v>2</v>
      </c>
      <c r="E19" s="61">
        <f>INDEX('Расчет Eco Line'!$F$9:$F$306,MATCH('Сборки Eco Line'!B19,'Расчет Eco Line'!$A$9:$A$306,))</f>
        <v>702</v>
      </c>
      <c r="F19" s="102"/>
    </row>
    <row r="20" spans="1:6" ht="26.25">
      <c r="A20" s="90"/>
      <c r="B20" s="66" t="s">
        <v>201</v>
      </c>
      <c r="C20" s="62" t="s">
        <v>202</v>
      </c>
      <c r="D20" s="63">
        <v>1</v>
      </c>
      <c r="E20" s="64">
        <f>INDEX('Расчет Eco Line'!$F$9:$F$306,MATCH('Сборки Eco Line'!B20,'Расчет Eco Line'!$A$9:$A$306,))</f>
        <v>2647</v>
      </c>
      <c r="F20" s="103"/>
    </row>
    <row r="21" spans="1:6" ht="27">
      <c r="A21" s="47">
        <v>4</v>
      </c>
      <c r="B21" s="98" t="s">
        <v>295</v>
      </c>
      <c r="C21" s="99"/>
      <c r="D21" s="100"/>
      <c r="E21" s="53"/>
      <c r="F21" s="86">
        <f>SUMPRODUCT(D22:D23,E22:E23)</f>
        <v>3186</v>
      </c>
    </row>
    <row r="22" spans="1:6" ht="26.25">
      <c r="A22" s="88"/>
      <c r="B22" s="65" t="s">
        <v>40</v>
      </c>
      <c r="C22" s="59" t="s">
        <v>41</v>
      </c>
      <c r="D22" s="60">
        <v>1</v>
      </c>
      <c r="E22" s="61">
        <f>INDEX('Расчет Eco Line'!$F$9:$F$306,MATCH('Сборки Eco Line'!B22,'Расчет Eco Line'!$A$9:$A$306,))</f>
        <v>1133</v>
      </c>
      <c r="F22" s="86"/>
    </row>
    <row r="23" spans="1:6" ht="26.25">
      <c r="A23" s="90"/>
      <c r="B23" s="66" t="s">
        <v>222</v>
      </c>
      <c r="C23" s="62" t="s">
        <v>223</v>
      </c>
      <c r="D23" s="63">
        <v>1</v>
      </c>
      <c r="E23" s="64">
        <f>INDEX('Расчет Eco Line'!$F$9:$F$306,MATCH('Сборки Eco Line'!B23,'Расчет Eco Line'!$A$9:$A$306,))</f>
        <v>2053</v>
      </c>
      <c r="F23" s="86"/>
    </row>
    <row r="24" spans="1:6" ht="27">
      <c r="A24" s="47">
        <v>5</v>
      </c>
      <c r="B24" s="98" t="s">
        <v>296</v>
      </c>
      <c r="C24" s="99"/>
      <c r="D24" s="100"/>
      <c r="E24" s="53"/>
      <c r="F24" s="86">
        <f>SUMPRODUCT(D25:D26,E25:E26)</f>
        <v>3818</v>
      </c>
    </row>
    <row r="25" spans="1:6" ht="26.25">
      <c r="A25" s="88"/>
      <c r="B25" s="65" t="s">
        <v>40</v>
      </c>
      <c r="C25" s="59" t="s">
        <v>41</v>
      </c>
      <c r="D25" s="60">
        <v>1</v>
      </c>
      <c r="E25" s="61">
        <f>INDEX('Расчет Eco Line'!$F$9:$F$306,MATCH('Сборки Eco Line'!B25,'Расчет Eco Line'!$A$9:$A$306,))</f>
        <v>1133</v>
      </c>
      <c r="F25" s="86"/>
    </row>
    <row r="26" spans="1:6" ht="26.25">
      <c r="A26" s="90"/>
      <c r="B26" s="66" t="s">
        <v>214</v>
      </c>
      <c r="C26" s="62" t="s">
        <v>215</v>
      </c>
      <c r="D26" s="63">
        <v>1</v>
      </c>
      <c r="E26" s="64">
        <f>INDEX('Расчет Eco Line'!$F$9:$F$306,MATCH('Сборки Eco Line'!B26,'Расчет Eco Line'!$A$9:$A$306,))</f>
        <v>2685</v>
      </c>
      <c r="F26" s="86"/>
    </row>
    <row r="27" spans="1:6" ht="27">
      <c r="A27" s="47">
        <v>6</v>
      </c>
      <c r="B27" s="98" t="s">
        <v>297</v>
      </c>
      <c r="C27" s="99"/>
      <c r="D27" s="100"/>
      <c r="E27" s="53"/>
      <c r="F27" s="86">
        <f>SUMPRODUCT(D28:D29,E28:E29)</f>
        <v>4415</v>
      </c>
    </row>
    <row r="28" spans="1:6" ht="26.25">
      <c r="A28" s="88"/>
      <c r="B28" s="65" t="s">
        <v>40</v>
      </c>
      <c r="C28" s="59" t="s">
        <v>41</v>
      </c>
      <c r="D28" s="60">
        <v>1</v>
      </c>
      <c r="E28" s="67">
        <f>INDEX('Расчет Eco Line'!$F$9:$F$306,MATCH('Сборки Eco Line'!B28,'Расчет Eco Line'!$A$9:$A$306,))</f>
        <v>1133</v>
      </c>
      <c r="F28" s="86"/>
    </row>
    <row r="29" spans="1:6" ht="26.25">
      <c r="A29" s="90"/>
      <c r="B29" s="66" t="s">
        <v>220</v>
      </c>
      <c r="C29" s="62" t="s">
        <v>221</v>
      </c>
      <c r="D29" s="63">
        <v>1</v>
      </c>
      <c r="E29" s="64">
        <f>INDEX('Расчет Eco Line'!$F$9:$F$306,MATCH('Сборки Eco Line'!B29,'Расчет Eco Line'!$A$9:$A$306,))</f>
        <v>3282</v>
      </c>
      <c r="F29" s="86"/>
    </row>
    <row r="30" spans="1:6" ht="24" customHeight="1">
      <c r="A30" s="47">
        <v>7</v>
      </c>
      <c r="B30" s="83" t="s">
        <v>298</v>
      </c>
      <c r="C30" s="84"/>
      <c r="D30" s="85"/>
      <c r="E30" s="53"/>
      <c r="F30" s="86">
        <f>SUMPRODUCT(D31:D34,E31:E34)</f>
        <v>6682</v>
      </c>
    </row>
    <row r="31" spans="1:6" ht="26.25">
      <c r="A31" s="88"/>
      <c r="B31" s="65" t="s">
        <v>25</v>
      </c>
      <c r="C31" s="59" t="s">
        <v>26</v>
      </c>
      <c r="D31" s="60">
        <v>1</v>
      </c>
      <c r="E31" s="61">
        <f>INDEX('Расчет Eco Line'!$F$9:$F$306,MATCH('Сборки Eco Line'!B31,'Расчет Eco Line'!$A$9:$A$306,))</f>
        <v>1129</v>
      </c>
      <c r="F31" s="86"/>
    </row>
    <row r="32" spans="1:6" ht="26.25">
      <c r="A32" s="88"/>
      <c r="B32" s="66" t="s">
        <v>78</v>
      </c>
      <c r="C32" s="62" t="s">
        <v>79</v>
      </c>
      <c r="D32" s="63">
        <v>2</v>
      </c>
      <c r="E32" s="61">
        <f>INDEX('Расчет Eco Line'!$F$9:$F$306,MATCH('Сборки Eco Line'!B32,'Расчет Eco Line'!$A$9:$A$306,))</f>
        <v>419</v>
      </c>
      <c r="F32" s="86"/>
    </row>
    <row r="33" spans="1:6" ht="26.25">
      <c r="A33" s="88"/>
      <c r="B33" s="66" t="s">
        <v>82</v>
      </c>
      <c r="C33" s="62" t="s">
        <v>83</v>
      </c>
      <c r="D33" s="63">
        <v>4</v>
      </c>
      <c r="E33" s="61">
        <f>INDEX('Расчет Eco Line'!$F$9:$F$306,MATCH('Сборки Eco Line'!B33,'Расчет Eco Line'!$A$9:$A$306,))</f>
        <v>516</v>
      </c>
      <c r="F33" s="86"/>
    </row>
    <row r="34" spans="1:6" ht="26.25">
      <c r="A34" s="90"/>
      <c r="B34" s="66" t="s">
        <v>146</v>
      </c>
      <c r="C34" s="62" t="s">
        <v>147</v>
      </c>
      <c r="D34" s="63">
        <v>1</v>
      </c>
      <c r="E34" s="64">
        <f>INDEX('Расчет Eco Line'!$F$9:$F$306,MATCH('Сборки Eco Line'!B34,'Расчет Eco Line'!$A$9:$A$306,))</f>
        <v>2651</v>
      </c>
      <c r="F34" s="86"/>
    </row>
    <row r="35" spans="1:6" ht="24" customHeight="1">
      <c r="A35" s="47">
        <v>8</v>
      </c>
      <c r="B35" s="83" t="s">
        <v>299</v>
      </c>
      <c r="C35" s="84"/>
      <c r="D35" s="85"/>
      <c r="E35" s="53"/>
      <c r="F35" s="86">
        <f>SUMPRODUCT(D36:D39,E36:E39)</f>
        <v>8305</v>
      </c>
    </row>
    <row r="36" spans="1:6" ht="26.25">
      <c r="A36" s="88"/>
      <c r="B36" s="65" t="s">
        <v>25</v>
      </c>
      <c r="C36" s="59" t="s">
        <v>26</v>
      </c>
      <c r="D36" s="60">
        <v>1</v>
      </c>
      <c r="E36" s="61">
        <f>INDEX('Расчет Eco Line'!$F$9:$F$306,MATCH('Сборки Eco Line'!B36,'Расчет Eco Line'!$A$9:$A$306,))</f>
        <v>1129</v>
      </c>
      <c r="F36" s="86"/>
    </row>
    <row r="37" spans="1:6" ht="26.25">
      <c r="A37" s="88"/>
      <c r="B37" s="66" t="s">
        <v>48</v>
      </c>
      <c r="C37" s="62" t="s">
        <v>49</v>
      </c>
      <c r="D37" s="63">
        <v>2</v>
      </c>
      <c r="E37" s="61">
        <f>INDEX('Расчет Eco Line'!$F$9:$F$306,MATCH('Сборки Eco Line'!B37,'Расчет Eco Line'!$A$9:$A$306,))</f>
        <v>502</v>
      </c>
      <c r="F37" s="86"/>
    </row>
    <row r="38" spans="1:6" ht="26.25">
      <c r="A38" s="88"/>
      <c r="B38" s="66" t="s">
        <v>54</v>
      </c>
      <c r="C38" s="62" t="s">
        <v>55</v>
      </c>
      <c r="D38" s="63">
        <v>4</v>
      </c>
      <c r="E38" s="61">
        <f>INDEX('Расчет Eco Line'!$F$9:$F$306,MATCH('Сборки Eco Line'!B38,'Расчет Eco Line'!$A$9:$A$306,))</f>
        <v>661</v>
      </c>
      <c r="F38" s="86"/>
    </row>
    <row r="39" spans="1:6" ht="26.25">
      <c r="A39" s="90"/>
      <c r="B39" s="66" t="s">
        <v>142</v>
      </c>
      <c r="C39" s="62" t="s">
        <v>143</v>
      </c>
      <c r="D39" s="63">
        <v>1</v>
      </c>
      <c r="E39" s="64">
        <f>INDEX('Расчет Eco Line'!$F$9:$F$306,MATCH('Сборки Eco Line'!B39,'Расчет Eco Line'!$A$9:$A$306,))</f>
        <v>3528</v>
      </c>
      <c r="F39" s="86"/>
    </row>
    <row r="40" spans="1:6" s="48" customFormat="1" ht="24" customHeight="1">
      <c r="A40" s="47">
        <v>9</v>
      </c>
      <c r="B40" s="83" t="s">
        <v>300</v>
      </c>
      <c r="C40" s="84"/>
      <c r="D40" s="85"/>
      <c r="E40" s="53"/>
      <c r="F40" s="86">
        <f>SUMPRODUCT(D41:D44,E41:E44)</f>
        <v>9417</v>
      </c>
    </row>
    <row r="41" spans="1:6" s="48" customFormat="1" ht="26.25">
      <c r="A41" s="88"/>
      <c r="B41" s="65" t="s">
        <v>25</v>
      </c>
      <c r="C41" s="59" t="s">
        <v>26</v>
      </c>
      <c r="D41" s="60">
        <v>1</v>
      </c>
      <c r="E41" s="61">
        <f>INDEX('Расчет Eco Line'!$F$9:$F$306,MATCH('Сборки Eco Line'!B41,'Расчет Eco Line'!$A$9:$A$306,))</f>
        <v>1129</v>
      </c>
      <c r="F41" s="86"/>
    </row>
    <row r="42" spans="1:6" s="48" customFormat="1" ht="26.25">
      <c r="A42" s="88"/>
      <c r="B42" s="66" t="s">
        <v>66</v>
      </c>
      <c r="C42" s="62" t="s">
        <v>67</v>
      </c>
      <c r="D42" s="63">
        <v>2</v>
      </c>
      <c r="E42" s="61">
        <f>INDEX('Расчет Eco Line'!$F$9:$F$306,MATCH('Сборки Eco Line'!B42,'Расчет Eco Line'!$A$9:$A$306,))</f>
        <v>580</v>
      </c>
      <c r="F42" s="86"/>
    </row>
    <row r="43" spans="1:6" s="48" customFormat="1" ht="26.25">
      <c r="A43" s="88"/>
      <c r="B43" s="66" t="s">
        <v>70</v>
      </c>
      <c r="C43" s="62" t="s">
        <v>71</v>
      </c>
      <c r="D43" s="63">
        <v>4</v>
      </c>
      <c r="E43" s="61">
        <f>INDEX('Расчет Eco Line'!$F$9:$F$306,MATCH('Сборки Eco Line'!B43,'Расчет Eco Line'!$A$9:$A$306,))</f>
        <v>702</v>
      </c>
      <c r="F43" s="86"/>
    </row>
    <row r="44" spans="1:6" s="48" customFormat="1" ht="26.25">
      <c r="A44" s="90"/>
      <c r="B44" s="66" t="s">
        <v>144</v>
      </c>
      <c r="C44" s="62" t="s">
        <v>145</v>
      </c>
      <c r="D44" s="63">
        <v>1</v>
      </c>
      <c r="E44" s="64">
        <f>INDEX('Расчет Eco Line'!$F$9:$F$306,MATCH('Сборки Eco Line'!B44,'Расчет Eco Line'!$A$9:$A$306,))</f>
        <v>4320</v>
      </c>
      <c r="F44" s="86"/>
    </row>
    <row r="45" spans="1:6" s="48" customFormat="1" ht="27.75" customHeight="1">
      <c r="A45" s="47">
        <v>10</v>
      </c>
      <c r="B45" s="83" t="s">
        <v>301</v>
      </c>
      <c r="C45" s="84"/>
      <c r="D45" s="85"/>
      <c r="E45" s="53"/>
      <c r="F45" s="86">
        <f>SUMPRODUCT(D46:D49,E46:E49)</f>
        <v>6968</v>
      </c>
    </row>
    <row r="46" spans="1:6" s="48" customFormat="1" ht="26.25">
      <c r="A46" s="88"/>
      <c r="B46" s="65" t="s">
        <v>33</v>
      </c>
      <c r="C46" s="59" t="s">
        <v>34</v>
      </c>
      <c r="D46" s="60">
        <v>1</v>
      </c>
      <c r="E46" s="61">
        <f>INDEX('Расчет Eco Line'!$F$9:$F$306,MATCH('Сборки Eco Line'!B46,'Расчет Eco Line'!$A$9:$A$306,))</f>
        <v>1221</v>
      </c>
      <c r="F46" s="86"/>
    </row>
    <row r="47" spans="1:6" s="48" customFormat="1" ht="26.25">
      <c r="A47" s="88"/>
      <c r="B47" s="66" t="s">
        <v>78</v>
      </c>
      <c r="C47" s="62" t="s">
        <v>79</v>
      </c>
      <c r="D47" s="63">
        <v>2</v>
      </c>
      <c r="E47" s="61">
        <f>INDEX('Расчет Eco Line'!$F$9:$F$306,MATCH('Сборки Eco Line'!B47,'Расчет Eco Line'!$A$9:$A$306,))</f>
        <v>419</v>
      </c>
      <c r="F47" s="86"/>
    </row>
    <row r="48" spans="1:6" s="48" customFormat="1" ht="26.25">
      <c r="A48" s="88"/>
      <c r="B48" s="66" t="s">
        <v>82</v>
      </c>
      <c r="C48" s="62" t="s">
        <v>83</v>
      </c>
      <c r="D48" s="63">
        <v>4</v>
      </c>
      <c r="E48" s="61">
        <f>INDEX('Расчет Eco Line'!$F$9:$F$306,MATCH('Сборки Eco Line'!B48,'Расчет Eco Line'!$A$9:$A$306,))</f>
        <v>516</v>
      </c>
      <c r="F48" s="86"/>
    </row>
    <row r="49" spans="1:6" s="48" customFormat="1" ht="26.25">
      <c r="A49" s="90"/>
      <c r="B49" s="66" t="s">
        <v>181</v>
      </c>
      <c r="C49" s="62" t="s">
        <v>182</v>
      </c>
      <c r="D49" s="63">
        <v>1</v>
      </c>
      <c r="E49" s="64">
        <f>INDEX('Расчет Eco Line'!$F$9:$F$306,MATCH('Сборки Eco Line'!B49,'Расчет Eco Line'!$A$9:$A$306,))</f>
        <v>2845</v>
      </c>
      <c r="F49" s="86"/>
    </row>
    <row r="50" spans="1:6" s="48" customFormat="1" ht="24" customHeight="1">
      <c r="A50" s="47">
        <v>11</v>
      </c>
      <c r="B50" s="83" t="s">
        <v>302</v>
      </c>
      <c r="C50" s="84"/>
      <c r="D50" s="85"/>
      <c r="E50" s="54"/>
      <c r="F50" s="97">
        <f>SUMPRODUCT(D51:D54,E51:E54)</f>
        <v>8611</v>
      </c>
    </row>
    <row r="51" spans="1:6" s="48" customFormat="1" ht="26.25">
      <c r="A51" s="88"/>
      <c r="B51" s="65" t="s">
        <v>33</v>
      </c>
      <c r="C51" s="59" t="s">
        <v>34</v>
      </c>
      <c r="D51" s="60">
        <v>1</v>
      </c>
      <c r="E51" s="61">
        <f>INDEX('Расчет Eco Line'!$F$9:$F$306,MATCH('Сборки Eco Line'!B51,'Расчет Eco Line'!$A$9:$A$306,))</f>
        <v>1221</v>
      </c>
      <c r="F51" s="86"/>
    </row>
    <row r="52" spans="1:6" s="48" customFormat="1" ht="26.25">
      <c r="A52" s="88"/>
      <c r="B52" s="66" t="s">
        <v>48</v>
      </c>
      <c r="C52" s="62" t="s">
        <v>49</v>
      </c>
      <c r="D52" s="63">
        <v>2</v>
      </c>
      <c r="E52" s="61">
        <f>INDEX('Расчет Eco Line'!$F$9:$F$306,MATCH('Сборки Eco Line'!B52,'Расчет Eco Line'!$A$9:$A$306,))</f>
        <v>502</v>
      </c>
      <c r="F52" s="86"/>
    </row>
    <row r="53" spans="1:6" s="48" customFormat="1" ht="26.25">
      <c r="A53" s="88"/>
      <c r="B53" s="66" t="s">
        <v>54</v>
      </c>
      <c r="C53" s="62" t="s">
        <v>55</v>
      </c>
      <c r="D53" s="63">
        <v>4</v>
      </c>
      <c r="E53" s="61">
        <f>INDEX('Расчет Eco Line'!$F$9:$F$306,MATCH('Сборки Eco Line'!B53,'Расчет Eco Line'!$A$9:$A$306,))</f>
        <v>661</v>
      </c>
      <c r="F53" s="86"/>
    </row>
    <row r="54" spans="1:6" s="48" customFormat="1" ht="26.25">
      <c r="A54" s="90"/>
      <c r="B54" s="66" t="s">
        <v>173</v>
      </c>
      <c r="C54" s="62" t="s">
        <v>174</v>
      </c>
      <c r="D54" s="63">
        <v>1</v>
      </c>
      <c r="E54" s="68">
        <f>INDEX('Расчет Eco Line'!$F$9:$F$306,MATCH('Сборки Eco Line'!B54,'Расчет Eco Line'!$A$9:$A$306,))</f>
        <v>3742</v>
      </c>
      <c r="F54" s="94"/>
    </row>
    <row r="55" spans="1:6" s="48" customFormat="1" ht="24" customHeight="1">
      <c r="A55" s="47">
        <v>12</v>
      </c>
      <c r="B55" s="83" t="s">
        <v>303</v>
      </c>
      <c r="C55" s="84"/>
      <c r="D55" s="85"/>
      <c r="E55" s="53"/>
      <c r="F55" s="86">
        <f>SUMPRODUCT(D56:D59,E56:E59)</f>
        <v>9815</v>
      </c>
    </row>
    <row r="56" spans="1:6" s="48" customFormat="1" ht="26.25">
      <c r="A56" s="88"/>
      <c r="B56" s="65" t="s">
        <v>33</v>
      </c>
      <c r="C56" s="59" t="s">
        <v>34</v>
      </c>
      <c r="D56" s="60">
        <v>1</v>
      </c>
      <c r="E56" s="61">
        <f>INDEX('Расчет Eco Line'!$F$9:$F$306,MATCH('Сборки Eco Line'!B56,'Расчет Eco Line'!$A$9:$A$306,))</f>
        <v>1221</v>
      </c>
      <c r="F56" s="86"/>
    </row>
    <row r="57" spans="1:6" s="48" customFormat="1" ht="26.25">
      <c r="A57" s="88"/>
      <c r="B57" s="66" t="s">
        <v>66</v>
      </c>
      <c r="C57" s="62" t="s">
        <v>67</v>
      </c>
      <c r="D57" s="63">
        <v>2</v>
      </c>
      <c r="E57" s="61">
        <f>INDEX('Расчет Eco Line'!$F$9:$F$306,MATCH('Сборки Eco Line'!B57,'Расчет Eco Line'!$A$9:$A$306,))</f>
        <v>580</v>
      </c>
      <c r="F57" s="86"/>
    </row>
    <row r="58" spans="1:6" s="48" customFormat="1" ht="26.25">
      <c r="A58" s="88"/>
      <c r="B58" s="66" t="s">
        <v>70</v>
      </c>
      <c r="C58" s="62" t="s">
        <v>71</v>
      </c>
      <c r="D58" s="63">
        <v>4</v>
      </c>
      <c r="E58" s="61">
        <f>INDEX('Расчет Eco Line'!$F$9:$F$306,MATCH('Сборки Eco Line'!B58,'Расчет Eco Line'!$A$9:$A$306,))</f>
        <v>702</v>
      </c>
      <c r="F58" s="86"/>
    </row>
    <row r="59" spans="1:6" s="48" customFormat="1" ht="26.25">
      <c r="A59" s="90"/>
      <c r="B59" s="66" t="s">
        <v>177</v>
      </c>
      <c r="C59" s="62" t="s">
        <v>178</v>
      </c>
      <c r="D59" s="63">
        <v>1</v>
      </c>
      <c r="E59" s="64">
        <f>INDEX('Расчет Eco Line'!$F$9:$F$306,MATCH('Сборки Eco Line'!B59,'Расчет Eco Line'!$A$9:$A$306,))</f>
        <v>4626</v>
      </c>
      <c r="F59" s="86"/>
    </row>
    <row r="60" spans="1:6" ht="24" customHeight="1">
      <c r="A60" s="47">
        <v>13</v>
      </c>
      <c r="B60" s="83" t="s">
        <v>304</v>
      </c>
      <c r="C60" s="84"/>
      <c r="D60" s="85"/>
      <c r="E60" s="53"/>
      <c r="F60" s="86">
        <f>SUMPRODUCT(D61:D64,E61:E64)</f>
        <v>8317</v>
      </c>
    </row>
    <row r="61" spans="1:6" ht="26.25">
      <c r="A61" s="88"/>
      <c r="B61" s="65" t="s">
        <v>44</v>
      </c>
      <c r="C61" s="59" t="s">
        <v>45</v>
      </c>
      <c r="D61" s="60">
        <v>1</v>
      </c>
      <c r="E61" s="61">
        <f>INDEX('Расчет Eco Line'!$F$9:$F$306,MATCH('Сборки Eco Line'!B61,'Расчет Eco Line'!$A$9:$A$306,))</f>
        <v>1351</v>
      </c>
      <c r="F61" s="86"/>
    </row>
    <row r="62" spans="1:6" ht="26.25">
      <c r="A62" s="88"/>
      <c r="B62" s="66" t="s">
        <v>78</v>
      </c>
      <c r="C62" s="62" t="s">
        <v>79</v>
      </c>
      <c r="D62" s="63">
        <v>4</v>
      </c>
      <c r="E62" s="61">
        <f>INDEX('Расчет Eco Line'!$F$9:$F$306,MATCH('Сборки Eco Line'!B62,'Расчет Eco Line'!$A$9:$A$306,))</f>
        <v>419</v>
      </c>
      <c r="F62" s="86"/>
    </row>
    <row r="63" spans="1:6" ht="26.25">
      <c r="A63" s="88"/>
      <c r="B63" s="66" t="s">
        <v>82</v>
      </c>
      <c r="C63" s="62" t="s">
        <v>83</v>
      </c>
      <c r="D63" s="63">
        <v>4</v>
      </c>
      <c r="E63" s="61">
        <f>INDEX('Расчет Eco Line'!$F$9:$F$306,MATCH('Сборки Eco Line'!B63,'Расчет Eco Line'!$A$9:$A$306,))</f>
        <v>516</v>
      </c>
      <c r="F63" s="86"/>
    </row>
    <row r="64" spans="1:6" ht="26.25">
      <c r="A64" s="90"/>
      <c r="B64" s="66" t="s">
        <v>194</v>
      </c>
      <c r="C64" s="62" t="s">
        <v>195</v>
      </c>
      <c r="D64" s="63">
        <v>1</v>
      </c>
      <c r="E64" s="64">
        <f>INDEX('Расчет Eco Line'!$F$9:$F$306,MATCH('Сборки Eco Line'!B64,'Расчет Eco Line'!$A$9:$A$306,))</f>
        <v>3226</v>
      </c>
      <c r="F64" s="86"/>
    </row>
    <row r="65" spans="1:6" ht="24" customHeight="1">
      <c r="A65" s="47">
        <v>14</v>
      </c>
      <c r="B65" s="83" t="s">
        <v>305</v>
      </c>
      <c r="C65" s="84"/>
      <c r="D65" s="85"/>
      <c r="E65" s="53"/>
      <c r="F65" s="86">
        <f>SUMPRODUCT(D66:D69,E66:E69)</f>
        <v>10283</v>
      </c>
    </row>
    <row r="66" spans="1:6" ht="26.25">
      <c r="A66" s="88"/>
      <c r="B66" s="65" t="s">
        <v>44</v>
      </c>
      <c r="C66" s="59" t="s">
        <v>45</v>
      </c>
      <c r="D66" s="60">
        <v>1</v>
      </c>
      <c r="E66" s="61">
        <f>INDEX('Расчет Eco Line'!$F$9:$F$306,MATCH('Сборки Eco Line'!B66,'Расчет Eco Line'!$A$9:$A$306,))</f>
        <v>1351</v>
      </c>
      <c r="F66" s="86"/>
    </row>
    <row r="67" spans="1:6" ht="26.25">
      <c r="A67" s="88"/>
      <c r="B67" s="66" t="s">
        <v>48</v>
      </c>
      <c r="C67" s="62" t="s">
        <v>49</v>
      </c>
      <c r="D67" s="63">
        <v>4</v>
      </c>
      <c r="E67" s="61">
        <f>INDEX('Расчет Eco Line'!$F$9:$F$306,MATCH('Сборки Eco Line'!B67,'Расчет Eco Line'!$A$9:$A$306,))</f>
        <v>502</v>
      </c>
      <c r="F67" s="86"/>
    </row>
    <row r="68" spans="1:6" ht="26.25">
      <c r="A68" s="88"/>
      <c r="B68" s="66" t="s">
        <v>54</v>
      </c>
      <c r="C68" s="62" t="s">
        <v>55</v>
      </c>
      <c r="D68" s="63">
        <v>4</v>
      </c>
      <c r="E68" s="61">
        <f>INDEX('Расчет Eco Line'!$F$9:$F$306,MATCH('Сборки Eco Line'!B68,'Расчет Eco Line'!$A$9:$A$306,))</f>
        <v>661</v>
      </c>
      <c r="F68" s="86"/>
    </row>
    <row r="69" spans="1:6" ht="26.25">
      <c r="A69" s="90"/>
      <c r="B69" s="66" t="s">
        <v>190</v>
      </c>
      <c r="C69" s="62" t="s">
        <v>191</v>
      </c>
      <c r="D69" s="63">
        <v>1</v>
      </c>
      <c r="E69" s="64">
        <f>INDEX('Расчет Eco Line'!$F$9:$F$306,MATCH('Сборки Eco Line'!B69,'Расчет Eco Line'!$A$9:$A$306,))</f>
        <v>4280</v>
      </c>
      <c r="F69" s="86"/>
    </row>
    <row r="70" spans="1:6" s="48" customFormat="1" ht="24" customHeight="1">
      <c r="A70" s="47">
        <v>15</v>
      </c>
      <c r="B70" s="83" t="s">
        <v>306</v>
      </c>
      <c r="C70" s="84"/>
      <c r="D70" s="85"/>
      <c r="E70" s="53"/>
      <c r="F70" s="86">
        <f>SUMPRODUCT(D71:D74,E71:E74)</f>
        <v>11773</v>
      </c>
    </row>
    <row r="71" spans="1:6" s="48" customFormat="1" ht="26.25">
      <c r="A71" s="88"/>
      <c r="B71" s="65" t="s">
        <v>44</v>
      </c>
      <c r="C71" s="59" t="s">
        <v>45</v>
      </c>
      <c r="D71" s="60">
        <v>1</v>
      </c>
      <c r="E71" s="61">
        <f>INDEX('Расчет Eco Line'!$F$9:$F$306,MATCH('Сборки Eco Line'!B71,'Расчет Eco Line'!$A$9:$A$306,))</f>
        <v>1351</v>
      </c>
      <c r="F71" s="86"/>
    </row>
    <row r="72" spans="1:6" s="48" customFormat="1" ht="26.25">
      <c r="A72" s="88"/>
      <c r="B72" s="66" t="s">
        <v>66</v>
      </c>
      <c r="C72" s="62" t="s">
        <v>67</v>
      </c>
      <c r="D72" s="63">
        <v>4</v>
      </c>
      <c r="E72" s="61">
        <f>INDEX('Расчет Eco Line'!$F$9:$F$306,MATCH('Сборки Eco Line'!B72,'Расчет Eco Line'!$A$9:$A$306,))</f>
        <v>580</v>
      </c>
      <c r="F72" s="86"/>
    </row>
    <row r="73" spans="1:6" s="48" customFormat="1" ht="26.25">
      <c r="A73" s="88"/>
      <c r="B73" s="66" t="s">
        <v>70</v>
      </c>
      <c r="C73" s="62" t="s">
        <v>71</v>
      </c>
      <c r="D73" s="63">
        <v>4</v>
      </c>
      <c r="E73" s="61">
        <f>INDEX('Расчет Eco Line'!$F$9:$F$306,MATCH('Сборки Eco Line'!B73,'Расчет Eco Line'!$A$9:$A$306,))</f>
        <v>702</v>
      </c>
      <c r="F73" s="86"/>
    </row>
    <row r="74" spans="1:6" s="48" customFormat="1" ht="69" customHeight="1">
      <c r="A74" s="90"/>
      <c r="B74" s="66" t="s">
        <v>192</v>
      </c>
      <c r="C74" s="62" t="s">
        <v>193</v>
      </c>
      <c r="D74" s="63">
        <v>1</v>
      </c>
      <c r="E74" s="64">
        <f>INDEX('Расчет Eco Line'!$F$9:$F$306,MATCH('Сборки Eco Line'!B74,'Расчет Eco Line'!$A$9:$A$306,))</f>
        <v>5294</v>
      </c>
      <c r="F74" s="86"/>
    </row>
    <row r="75" spans="1:6" ht="24" customHeight="1">
      <c r="A75" s="47">
        <v>16</v>
      </c>
      <c r="B75" s="83" t="s">
        <v>307</v>
      </c>
      <c r="C75" s="84"/>
      <c r="D75" s="85"/>
      <c r="E75" s="58"/>
      <c r="F75" s="96">
        <f>SUMPRODUCT(D76:D79,E76:E79)</f>
        <v>6644</v>
      </c>
    </row>
    <row r="76" spans="1:6" ht="26.25">
      <c r="A76" s="88"/>
      <c r="B76" s="65" t="s">
        <v>21</v>
      </c>
      <c r="C76" s="59" t="s">
        <v>22</v>
      </c>
      <c r="D76" s="60">
        <v>2</v>
      </c>
      <c r="E76" s="69">
        <f>INDEX('Расчет Eco Line'!$F$9:$F$306,MATCH('Сборки Eco Line'!B76,'Расчет Eco Line'!$A$9:$A$306,))</f>
        <v>919</v>
      </c>
      <c r="F76" s="96"/>
    </row>
    <row r="77" spans="1:6" ht="26.25">
      <c r="A77" s="88"/>
      <c r="B77" s="66" t="s">
        <v>48</v>
      </c>
      <c r="C77" s="62" t="s">
        <v>49</v>
      </c>
      <c r="D77" s="63">
        <v>1</v>
      </c>
      <c r="E77" s="69">
        <f>INDEX('Расчет Eco Line'!$F$9:$F$306,MATCH('Сборки Eco Line'!B77,'Расчет Eco Line'!$A$9:$A$306,))</f>
        <v>502</v>
      </c>
      <c r="F77" s="96"/>
    </row>
    <row r="78" spans="1:6" ht="26.25">
      <c r="A78" s="88"/>
      <c r="B78" s="66" t="s">
        <v>54</v>
      </c>
      <c r="C78" s="62" t="s">
        <v>55</v>
      </c>
      <c r="D78" s="63">
        <v>2</v>
      </c>
      <c r="E78" s="69">
        <f>INDEX('Расчет Eco Line'!$F$9:$F$306,MATCH('Сборки Eco Line'!B78,'Расчет Eco Line'!$A$9:$A$306,))</f>
        <v>661</v>
      </c>
      <c r="F78" s="96"/>
    </row>
    <row r="79" spans="1:6" ht="44.25" customHeight="1">
      <c r="A79" s="90"/>
      <c r="B79" s="66" t="s">
        <v>247</v>
      </c>
      <c r="C79" s="62" t="s">
        <v>248</v>
      </c>
      <c r="D79" s="63">
        <v>1</v>
      </c>
      <c r="E79" s="70">
        <f>INDEX('Расчет Eco Line'!$F$9:$F$306,MATCH('Сборки Eco Line'!B79,'Расчет Eco Line'!$A$9:$A$306,))</f>
        <v>2982</v>
      </c>
      <c r="F79" s="96"/>
    </row>
    <row r="80" spans="1:6" s="48" customFormat="1" ht="27">
      <c r="A80" s="47">
        <v>17</v>
      </c>
      <c r="B80" s="83" t="s">
        <v>308</v>
      </c>
      <c r="C80" s="84"/>
      <c r="D80" s="85"/>
      <c r="E80" s="53"/>
      <c r="F80" s="86">
        <f>SUMPRODUCT(D81:D84,E81:E84)</f>
        <v>7012</v>
      </c>
    </row>
    <row r="81" spans="1:6" s="48" customFormat="1" ht="26.25">
      <c r="A81" s="88"/>
      <c r="B81" s="65" t="s">
        <v>29</v>
      </c>
      <c r="C81" s="59" t="s">
        <v>30</v>
      </c>
      <c r="D81" s="60">
        <v>2</v>
      </c>
      <c r="E81" s="61">
        <f>INDEX('Расчет Eco Line'!$F$9:$F$306,MATCH('Сборки Eco Line'!B81,'Расчет Eco Line'!$A$9:$A$306,))</f>
        <v>996</v>
      </c>
      <c r="F81" s="86"/>
    </row>
    <row r="82" spans="1:6" s="48" customFormat="1" ht="26.25">
      <c r="A82" s="88"/>
      <c r="B82" s="66" t="s">
        <v>48</v>
      </c>
      <c r="C82" s="62" t="s">
        <v>49</v>
      </c>
      <c r="D82" s="63">
        <v>1</v>
      </c>
      <c r="E82" s="61">
        <f>INDEX('Расчет Eco Line'!$F$9:$F$306,MATCH('Сборки Eco Line'!B82,'Расчет Eco Line'!$A$9:$A$306,))</f>
        <v>502</v>
      </c>
      <c r="F82" s="86"/>
    </row>
    <row r="83" spans="1:6" s="48" customFormat="1" ht="26.25">
      <c r="A83" s="88"/>
      <c r="B83" s="66" t="s">
        <v>54</v>
      </c>
      <c r="C83" s="62" t="s">
        <v>55</v>
      </c>
      <c r="D83" s="63">
        <v>2</v>
      </c>
      <c r="E83" s="68">
        <f>INDEX('Расчет Eco Line'!$F$9:$F$306,MATCH('Сборки Eco Line'!B83,'Расчет Eco Line'!$A$9:$A$306,))</f>
        <v>661</v>
      </c>
      <c r="F83" s="86"/>
    </row>
    <row r="84" spans="1:6" s="48" customFormat="1" ht="26.25">
      <c r="A84" s="90"/>
      <c r="B84" s="66" t="s">
        <v>249</v>
      </c>
      <c r="C84" s="62" t="s">
        <v>250</v>
      </c>
      <c r="D84" s="63">
        <v>1</v>
      </c>
      <c r="E84" s="71">
        <f>INDEX('Расчет Eco Line'!$F$9:$F$306,MATCH('Сборки Eco Line'!B84,'Расчет Eco Line'!$A$9:$A$306,))</f>
        <v>3196</v>
      </c>
      <c r="F84" s="86"/>
    </row>
    <row r="85" spans="1:6" ht="24" customHeight="1">
      <c r="A85" s="47">
        <v>18</v>
      </c>
      <c r="B85" s="83" t="s">
        <v>309</v>
      </c>
      <c r="C85" s="84"/>
      <c r="D85" s="85"/>
      <c r="E85" s="53"/>
      <c r="F85" s="86">
        <f>SUMPRODUCT(D86:D89,E86:E89)</f>
        <v>8326</v>
      </c>
    </row>
    <row r="86" spans="1:6" ht="26.25">
      <c r="A86" s="88"/>
      <c r="B86" s="65" t="s">
        <v>40</v>
      </c>
      <c r="C86" s="59" t="s">
        <v>41</v>
      </c>
      <c r="D86" s="60">
        <v>2</v>
      </c>
      <c r="E86" s="61">
        <f>INDEX('Расчет Eco Line'!$F$9:$F$306,MATCH('Сборки Eco Line'!B86,'Расчет Eco Line'!$A$9:$A$306,))</f>
        <v>1133</v>
      </c>
      <c r="F86" s="86"/>
    </row>
    <row r="87" spans="1:6" ht="26.25">
      <c r="A87" s="88"/>
      <c r="B87" s="66" t="s">
        <v>48</v>
      </c>
      <c r="C87" s="62" t="s">
        <v>49</v>
      </c>
      <c r="D87" s="63">
        <v>2</v>
      </c>
      <c r="E87" s="61">
        <f>INDEX('Расчет Eco Line'!$F$9:$F$306,MATCH('Сборки Eco Line'!B87,'Расчет Eco Line'!$A$9:$A$306,))</f>
        <v>502</v>
      </c>
      <c r="F87" s="86"/>
    </row>
    <row r="88" spans="1:6" ht="26.25">
      <c r="A88" s="88"/>
      <c r="B88" s="66" t="s">
        <v>54</v>
      </c>
      <c r="C88" s="62" t="s">
        <v>55</v>
      </c>
      <c r="D88" s="63">
        <v>2</v>
      </c>
      <c r="E88" s="61">
        <f>INDEX('Расчет Eco Line'!$F$9:$F$306,MATCH('Сборки Eco Line'!B88,'Расчет Eco Line'!$A$9:$A$306,))</f>
        <v>661</v>
      </c>
      <c r="F88" s="86"/>
    </row>
    <row r="89" spans="1:6" ht="26.25">
      <c r="A89" s="90"/>
      <c r="B89" s="66" t="s">
        <v>251</v>
      </c>
      <c r="C89" s="62" t="s">
        <v>252</v>
      </c>
      <c r="D89" s="63">
        <v>1</v>
      </c>
      <c r="E89" s="64">
        <f>INDEX('Расчет Eco Line'!$F$9:$F$306,MATCH('Сборки Eco Line'!B89,'Расчет Eco Line'!$A$9:$A$306,))</f>
        <v>3734</v>
      </c>
      <c r="F89" s="86"/>
    </row>
    <row r="90" spans="1:6" ht="24" customHeight="1">
      <c r="A90" s="47">
        <v>19</v>
      </c>
      <c r="B90" s="83" t="s">
        <v>310</v>
      </c>
      <c r="C90" s="84"/>
      <c r="D90" s="85"/>
      <c r="E90" s="55"/>
      <c r="F90" s="86">
        <f>SUMPRODUCT(D91:D95,E91:E95)</f>
        <v>5992</v>
      </c>
    </row>
    <row r="91" spans="1:6" ht="26.25">
      <c r="A91" s="88"/>
      <c r="B91" s="65" t="s">
        <v>40</v>
      </c>
      <c r="C91" s="59" t="s">
        <v>41</v>
      </c>
      <c r="D91" s="60">
        <v>1</v>
      </c>
      <c r="E91" s="61">
        <f>INDEX('Расчет Eco Line'!$F$9:$F$306,MATCH('Сборки Eco Line'!B91,'Расчет Eco Line'!$A$9:$A$306,))</f>
        <v>1133</v>
      </c>
      <c r="F91" s="86"/>
    </row>
    <row r="92" spans="1:6" ht="26.25">
      <c r="A92" s="88"/>
      <c r="B92" s="66" t="s">
        <v>78</v>
      </c>
      <c r="C92" s="62" t="s">
        <v>79</v>
      </c>
      <c r="D92" s="63">
        <v>2</v>
      </c>
      <c r="E92" s="61">
        <f>INDEX('Расчет Eco Line'!$F$9:$F$306,MATCH('Сборки Eco Line'!B92,'Расчет Eco Line'!$A$9:$A$306,))</f>
        <v>419</v>
      </c>
      <c r="F92" s="86"/>
    </row>
    <row r="93" spans="1:6" ht="26.25">
      <c r="A93" s="88"/>
      <c r="B93" s="66" t="s">
        <v>82</v>
      </c>
      <c r="C93" s="62" t="s">
        <v>83</v>
      </c>
      <c r="D93" s="63">
        <v>2</v>
      </c>
      <c r="E93" s="61">
        <f>INDEX('Расчет Eco Line'!$F$9:$F$306,MATCH('Сборки Eco Line'!B93,'Расчет Eco Line'!$A$9:$A$306,))</f>
        <v>516</v>
      </c>
      <c r="F93" s="86"/>
    </row>
    <row r="94" spans="1:6" ht="26.25">
      <c r="A94" s="88"/>
      <c r="B94" s="66" t="s">
        <v>204</v>
      </c>
      <c r="C94" s="62" t="s">
        <v>205</v>
      </c>
      <c r="D94" s="63">
        <v>1</v>
      </c>
      <c r="E94" s="61">
        <f>INDEX('Расчет Eco Line'!$F$9:$F$306,MATCH('Сборки Eco Line'!B94,'Расчет Eco Line'!$A$9:$A$306,))</f>
        <v>1613</v>
      </c>
      <c r="F94" s="86"/>
    </row>
    <row r="95" spans="1:6" ht="50.25" customHeight="1">
      <c r="A95" s="90"/>
      <c r="B95" s="66" t="s">
        <v>257</v>
      </c>
      <c r="C95" s="62" t="s">
        <v>258</v>
      </c>
      <c r="D95" s="63">
        <v>1</v>
      </c>
      <c r="E95" s="61">
        <f>INDEX('Расчет Eco Line'!$F$9:$F$306,MATCH('Сборки Eco Line'!B95,'Расчет Eco Line'!$A$9:$A$306,))</f>
        <v>1376</v>
      </c>
      <c r="F95" s="86"/>
    </row>
    <row r="96" spans="1:6" ht="24" customHeight="1">
      <c r="A96" s="47">
        <v>20</v>
      </c>
      <c r="B96" s="83" t="s">
        <v>311</v>
      </c>
      <c r="C96" s="84"/>
      <c r="D96" s="85"/>
      <c r="E96" s="55"/>
      <c r="F96" s="86">
        <f>SUMPRODUCT(D97:D101,E97:E101)</f>
        <v>7344</v>
      </c>
    </row>
    <row r="97" spans="1:6" ht="26.25">
      <c r="A97" s="88"/>
      <c r="B97" s="65" t="s">
        <v>40</v>
      </c>
      <c r="C97" s="59" t="s">
        <v>41</v>
      </c>
      <c r="D97" s="60">
        <v>1</v>
      </c>
      <c r="E97" s="61">
        <f>INDEX('Расчет Eco Line'!$F$9:$F$306,MATCH('Сборки Eco Line'!B97,'Расчет Eco Line'!$A$9:$A$306,))</f>
        <v>1133</v>
      </c>
      <c r="F97" s="86"/>
    </row>
    <row r="98" spans="1:6" ht="26.25">
      <c r="A98" s="88"/>
      <c r="B98" s="66" t="s">
        <v>48</v>
      </c>
      <c r="C98" s="62" t="s">
        <v>49</v>
      </c>
      <c r="D98" s="63">
        <v>2</v>
      </c>
      <c r="E98" s="61">
        <f>INDEX('Расчет Eco Line'!$F$9:$F$306,MATCH('Сборки Eco Line'!B98,'Расчет Eco Line'!$A$9:$A$306,))</f>
        <v>502</v>
      </c>
      <c r="F98" s="86"/>
    </row>
    <row r="99" spans="1:6" ht="26.25">
      <c r="A99" s="88"/>
      <c r="B99" s="66" t="s">
        <v>54</v>
      </c>
      <c r="C99" s="62" t="s">
        <v>55</v>
      </c>
      <c r="D99" s="63">
        <v>2</v>
      </c>
      <c r="E99" s="61">
        <f>INDEX('Расчет Eco Line'!$F$9:$F$306,MATCH('Сборки Eco Line'!B99,'Расчет Eco Line'!$A$9:$A$306,))</f>
        <v>661</v>
      </c>
      <c r="F99" s="86"/>
    </row>
    <row r="100" spans="1:6" ht="26.25">
      <c r="A100" s="88"/>
      <c r="B100" s="66" t="s">
        <v>198</v>
      </c>
      <c r="C100" s="62" t="s">
        <v>199</v>
      </c>
      <c r="D100" s="63">
        <v>1</v>
      </c>
      <c r="E100" s="61">
        <f>INDEX('Расчет Eco Line'!$F$9:$F$306,MATCH('Сборки Eco Line'!B100,'Расчет Eco Line'!$A$9:$A$306,))</f>
        <v>2140</v>
      </c>
      <c r="F100" s="86"/>
    </row>
    <row r="101" spans="1:6" ht="19.5" customHeight="1">
      <c r="A101" s="90"/>
      <c r="B101" s="72" t="s">
        <v>261</v>
      </c>
      <c r="C101" s="73" t="s">
        <v>262</v>
      </c>
      <c r="D101" s="74">
        <v>1</v>
      </c>
      <c r="E101" s="61">
        <f>INDEX('Расчет Eco Line'!$F$9:$F$306,MATCH('Сборки Eco Line'!B101,'Расчет Eco Line'!$A$9:$A$306,))</f>
        <v>1745</v>
      </c>
      <c r="F101" s="86"/>
    </row>
    <row r="102" spans="1:6" ht="27">
      <c r="A102" s="47">
        <v>21</v>
      </c>
      <c r="B102" s="95" t="s">
        <v>312</v>
      </c>
      <c r="C102" s="95"/>
      <c r="D102" s="95"/>
      <c r="E102" s="55"/>
      <c r="F102" s="86">
        <f>SUMPRODUCT(D103:D107,E103:E107)</f>
        <v>8584</v>
      </c>
    </row>
    <row r="103" spans="1:6" ht="26.25">
      <c r="A103" s="88"/>
      <c r="B103" s="75" t="s">
        <v>40</v>
      </c>
      <c r="C103" s="75" t="s">
        <v>41</v>
      </c>
      <c r="D103" s="76">
        <v>1</v>
      </c>
      <c r="E103" s="61">
        <f>INDEX('Расчет Eco Line'!$F$9:$F$306,MATCH('Сборки Eco Line'!B103,'Расчет Eco Line'!$A$9:$A$306,))</f>
        <v>1133</v>
      </c>
      <c r="F103" s="86"/>
    </row>
    <row r="104" spans="1:6" ht="26.25">
      <c r="A104" s="88"/>
      <c r="B104" s="75" t="s">
        <v>66</v>
      </c>
      <c r="C104" s="75" t="s">
        <v>67</v>
      </c>
      <c r="D104" s="76">
        <v>2</v>
      </c>
      <c r="E104" s="61">
        <f>INDEX('Расчет Eco Line'!$F$9:$F$306,MATCH('Сборки Eco Line'!B104,'Расчет Eco Line'!$A$9:$A$306,))</f>
        <v>580</v>
      </c>
      <c r="F104" s="86"/>
    </row>
    <row r="105" spans="1:6" ht="26.25">
      <c r="A105" s="88"/>
      <c r="B105" s="75" t="s">
        <v>70</v>
      </c>
      <c r="C105" s="75" t="s">
        <v>71</v>
      </c>
      <c r="D105" s="76">
        <v>2</v>
      </c>
      <c r="E105" s="61">
        <f>INDEX('Расчет Eco Line'!$F$9:$F$306,MATCH('Сборки Eco Line'!B105,'Расчет Eco Line'!$A$9:$A$306,))</f>
        <v>702</v>
      </c>
      <c r="F105" s="86"/>
    </row>
    <row r="106" spans="1:6" ht="26.25">
      <c r="A106" s="88"/>
      <c r="B106" s="75" t="s">
        <v>201</v>
      </c>
      <c r="C106" s="75" t="s">
        <v>202</v>
      </c>
      <c r="D106" s="76">
        <v>1</v>
      </c>
      <c r="E106" s="61">
        <f>INDEX('Расчет Eco Line'!$F$9:$F$306,MATCH('Сборки Eco Line'!B106,'Расчет Eco Line'!$A$9:$A$306,))</f>
        <v>2647</v>
      </c>
      <c r="F106" s="86"/>
    </row>
    <row r="107" spans="1:6" ht="30" customHeight="1">
      <c r="A107" s="90"/>
      <c r="B107" s="77" t="s">
        <v>265</v>
      </c>
      <c r="C107" s="77" t="s">
        <v>266</v>
      </c>
      <c r="D107" s="78">
        <v>1</v>
      </c>
      <c r="E107" s="61">
        <f>INDEX('Расчет Eco Line'!$F$9:$F$306,MATCH('Сборки Eco Line'!B107,'Расчет Eco Line'!$A$9:$A$306,))</f>
        <v>2240</v>
      </c>
      <c r="F107" s="86"/>
    </row>
    <row r="108" spans="1:6" ht="27">
      <c r="A108" s="47">
        <v>22</v>
      </c>
      <c r="B108" s="83" t="s">
        <v>313</v>
      </c>
      <c r="C108" s="84"/>
      <c r="D108" s="85"/>
      <c r="E108" s="55"/>
      <c r="F108" s="86">
        <f>SUMPRODUCT(D109:D113,E109:E113)</f>
        <v>11851</v>
      </c>
    </row>
    <row r="109" spans="1:6" ht="26.25">
      <c r="A109" s="88"/>
      <c r="B109" s="65" t="s">
        <v>40</v>
      </c>
      <c r="C109" s="59" t="s">
        <v>41</v>
      </c>
      <c r="D109" s="60">
        <v>1</v>
      </c>
      <c r="E109" s="61">
        <f>INDEX('Расчет Eco Line'!$F$9:$F$306,MATCH('Сборки Eco Line'!B109,'Расчет Eco Line'!$A$9:$A$306,))</f>
        <v>1133</v>
      </c>
      <c r="F109" s="86"/>
    </row>
    <row r="110" spans="1:6" ht="26.25">
      <c r="A110" s="88"/>
      <c r="B110" s="66" t="s">
        <v>114</v>
      </c>
      <c r="C110" s="62" t="s">
        <v>115</v>
      </c>
      <c r="D110" s="63">
        <v>1</v>
      </c>
      <c r="E110" s="61">
        <f>INDEX('Расчет Eco Line'!$F$9:$F$306,MATCH('Сборки Eco Line'!B110,'Расчет Eco Line'!$A$9:$A$306,))</f>
        <v>1760</v>
      </c>
      <c r="F110" s="86"/>
    </row>
    <row r="111" spans="1:6" ht="26.25">
      <c r="A111" s="88"/>
      <c r="B111" s="66" t="s">
        <v>118</v>
      </c>
      <c r="C111" s="62" t="s">
        <v>119</v>
      </c>
      <c r="D111" s="63">
        <v>2</v>
      </c>
      <c r="E111" s="61">
        <f>INDEX('Расчет Eco Line'!$F$9:$F$306,MATCH('Сборки Eco Line'!B111,'Расчет Eco Line'!$A$9:$A$306,))</f>
        <v>2107</v>
      </c>
      <c r="F111" s="86"/>
    </row>
    <row r="112" spans="1:6" ht="26.25">
      <c r="A112" s="88"/>
      <c r="B112" s="66" t="s">
        <v>122</v>
      </c>
      <c r="C112" s="62" t="s">
        <v>123</v>
      </c>
      <c r="D112" s="63">
        <v>1</v>
      </c>
      <c r="E112" s="61">
        <f>INDEX('Расчет Eco Line'!$F$9:$F$306,MATCH('Сборки Eco Line'!B112,'Расчет Eco Line'!$A$9:$A$306,))</f>
        <v>2604</v>
      </c>
      <c r="F112" s="86"/>
    </row>
    <row r="113" spans="1:6" ht="26.25">
      <c r="A113" s="90"/>
      <c r="B113" s="66" t="s">
        <v>198</v>
      </c>
      <c r="C113" s="62" t="s">
        <v>199</v>
      </c>
      <c r="D113" s="63">
        <v>1</v>
      </c>
      <c r="E113" s="61">
        <f>INDEX('Расчет Eco Line'!$F$9:$F$306,MATCH('Сборки Eco Line'!B113,'Расчет Eco Line'!$A$9:$A$306,))</f>
        <v>2140</v>
      </c>
      <c r="F113" s="86"/>
    </row>
    <row r="114" spans="1:6" ht="27">
      <c r="A114" s="47">
        <v>23</v>
      </c>
      <c r="B114" s="83" t="s">
        <v>314</v>
      </c>
      <c r="C114" s="84"/>
      <c r="D114" s="85"/>
      <c r="E114" s="55"/>
      <c r="F114" s="86">
        <f>SUMPRODUCT(D115:D118,E115:E118)</f>
        <v>4672</v>
      </c>
    </row>
    <row r="115" spans="1:6" ht="26.25">
      <c r="A115" s="88"/>
      <c r="B115" s="65" t="s">
        <v>40</v>
      </c>
      <c r="C115" s="59" t="s">
        <v>41</v>
      </c>
      <c r="D115" s="60">
        <v>1</v>
      </c>
      <c r="E115" s="61">
        <f>INDEX('Расчет Eco Line'!$F$9:$F$306,MATCH('Сборки Eco Line'!B115,'Расчет Eco Line'!$A$9:$A$306,))</f>
        <v>1133</v>
      </c>
      <c r="F115" s="86"/>
    </row>
    <row r="116" spans="1:6" ht="26.25">
      <c r="A116" s="88"/>
      <c r="B116" s="66" t="s">
        <v>102</v>
      </c>
      <c r="C116" s="62" t="s">
        <v>103</v>
      </c>
      <c r="D116" s="63">
        <v>2</v>
      </c>
      <c r="E116" s="61">
        <f>INDEX('Расчет Eco Line'!$F$9:$F$306,MATCH('Сборки Eco Line'!B116,'Расчет Eco Line'!$A$9:$A$306,))</f>
        <v>476</v>
      </c>
      <c r="F116" s="86"/>
    </row>
    <row r="117" spans="1:6" ht="26.25">
      <c r="A117" s="88"/>
      <c r="B117" s="66" t="s">
        <v>106</v>
      </c>
      <c r="C117" s="62" t="s">
        <v>107</v>
      </c>
      <c r="D117" s="63">
        <v>2</v>
      </c>
      <c r="E117" s="61">
        <f>INDEX('Расчет Eco Line'!$F$9:$F$306,MATCH('Сборки Eco Line'!B117,'Расчет Eco Line'!$A$9:$A$306,))</f>
        <v>622</v>
      </c>
      <c r="F117" s="86"/>
    </row>
    <row r="118" spans="1:6" ht="26.25">
      <c r="A118" s="90"/>
      <c r="B118" s="66" t="s">
        <v>233</v>
      </c>
      <c r="C118" s="62" t="s">
        <v>234</v>
      </c>
      <c r="D118" s="63">
        <v>1</v>
      </c>
      <c r="E118" s="68">
        <f>INDEX('Расчет Eco Line'!$F$9:$F$306,MATCH('Сборки Eco Line'!B118,'Расчет Eco Line'!$A$9:$A$306,))</f>
        <v>1343</v>
      </c>
      <c r="F118" s="94"/>
    </row>
    <row r="119" spans="1:6" ht="27">
      <c r="A119" s="47">
        <v>24</v>
      </c>
      <c r="B119" s="83" t="s">
        <v>315</v>
      </c>
      <c r="C119" s="84"/>
      <c r="D119" s="85"/>
      <c r="E119" s="55"/>
      <c r="F119" s="86">
        <f>SUMPRODUCT(D120:D123,E120:E123)</f>
        <v>5925</v>
      </c>
    </row>
    <row r="120" spans="1:6" ht="26.25">
      <c r="A120" s="88"/>
      <c r="B120" s="65" t="s">
        <v>40</v>
      </c>
      <c r="C120" s="59" t="s">
        <v>41</v>
      </c>
      <c r="D120" s="60">
        <v>1</v>
      </c>
      <c r="E120" s="61">
        <f>INDEX('Расчет Eco Line'!$F$9:$F$306,MATCH('Сборки Eco Line'!B120,'Расчет Eco Line'!$A$9:$A$306,))</f>
        <v>1133</v>
      </c>
      <c r="F120" s="86"/>
    </row>
    <row r="121" spans="1:6" ht="26.25">
      <c r="A121" s="88"/>
      <c r="B121" s="66" t="s">
        <v>90</v>
      </c>
      <c r="C121" s="62" t="s">
        <v>91</v>
      </c>
      <c r="D121" s="63">
        <v>2</v>
      </c>
      <c r="E121" s="61">
        <f>INDEX('Расчет Eco Line'!$F$9:$F$306,MATCH('Сборки Eco Line'!B121,'Расчет Eco Line'!$A$9:$A$306,))</f>
        <v>547</v>
      </c>
      <c r="F121" s="86"/>
    </row>
    <row r="122" spans="1:6" ht="26.25">
      <c r="A122" s="88"/>
      <c r="B122" s="66" t="s">
        <v>94</v>
      </c>
      <c r="C122" s="62" t="s">
        <v>95</v>
      </c>
      <c r="D122" s="63">
        <v>2</v>
      </c>
      <c r="E122" s="61">
        <f>INDEX('Расчет Eco Line'!$F$9:$F$306,MATCH('Сборки Eco Line'!B122,'Расчет Eco Line'!$A$9:$A$306,))</f>
        <v>661</v>
      </c>
      <c r="F122" s="86"/>
    </row>
    <row r="123" spans="1:6" ht="26.25">
      <c r="A123" s="90"/>
      <c r="B123" s="66" t="s">
        <v>243</v>
      </c>
      <c r="C123" s="62" t="s">
        <v>244</v>
      </c>
      <c r="D123" s="63">
        <v>1</v>
      </c>
      <c r="E123" s="64">
        <f>INDEX('Расчет Eco Line'!$F$9:$F$306,MATCH('Сборки Eco Line'!B123,'Расчет Eco Line'!$A$9:$A$306,))</f>
        <v>2376</v>
      </c>
      <c r="F123" s="86"/>
    </row>
    <row r="124" spans="1:6" ht="24" customHeight="1">
      <c r="A124" s="47">
        <v>25</v>
      </c>
      <c r="B124" s="91" t="s">
        <v>316</v>
      </c>
      <c r="C124" s="92"/>
      <c r="D124" s="93"/>
      <c r="E124" s="55"/>
      <c r="F124" s="86">
        <f>SUMPRODUCT(D125:D129,E125:E129)</f>
        <v>6637</v>
      </c>
    </row>
    <row r="125" spans="1:6" ht="26.25">
      <c r="A125" s="88"/>
      <c r="B125" s="65" t="s">
        <v>40</v>
      </c>
      <c r="C125" s="59" t="s">
        <v>41</v>
      </c>
      <c r="D125" s="60">
        <v>1</v>
      </c>
      <c r="E125" s="61">
        <f>INDEX('Расчет Eco Line'!$F$9:$F$306,MATCH('Сборки Eco Line'!B125,'Расчет Eco Line'!$A$9:$A$306,))</f>
        <v>1133</v>
      </c>
      <c r="F125" s="86"/>
    </row>
    <row r="126" spans="1:6" ht="26.25">
      <c r="A126" s="88"/>
      <c r="B126" s="66" t="s">
        <v>102</v>
      </c>
      <c r="C126" s="62" t="s">
        <v>103</v>
      </c>
      <c r="D126" s="63">
        <v>2</v>
      </c>
      <c r="E126" s="61">
        <f>INDEX('Расчет Eco Line'!$F$9:$F$306,MATCH('Сборки Eco Line'!B126,'Расчет Eco Line'!$A$9:$A$306,))</f>
        <v>476</v>
      </c>
      <c r="F126" s="86"/>
    </row>
    <row r="127" spans="1:6" ht="26.25">
      <c r="A127" s="88"/>
      <c r="B127" s="66" t="s">
        <v>106</v>
      </c>
      <c r="C127" s="62" t="s">
        <v>107</v>
      </c>
      <c r="D127" s="63">
        <v>2</v>
      </c>
      <c r="E127" s="61">
        <f>INDEX('Расчет Eco Line'!$F$9:$F$306,MATCH('Сборки Eco Line'!B127,'Расчет Eco Line'!$A$9:$A$306,))</f>
        <v>622</v>
      </c>
      <c r="F127" s="86"/>
    </row>
    <row r="128" spans="1:6" ht="26.25">
      <c r="A128" s="88"/>
      <c r="B128" s="66" t="s">
        <v>233</v>
      </c>
      <c r="C128" s="62" t="s">
        <v>234</v>
      </c>
      <c r="D128" s="63">
        <v>1</v>
      </c>
      <c r="E128" s="61">
        <f>INDEX('Расчет Eco Line'!$F$9:$F$306,MATCH('Сборки Eco Line'!B128,'Расчет Eco Line'!$A$9:$A$306,))</f>
        <v>1343</v>
      </c>
      <c r="F128" s="86"/>
    </row>
    <row r="129" spans="1:6" ht="26.25">
      <c r="A129" s="90"/>
      <c r="B129" s="66" t="s">
        <v>273</v>
      </c>
      <c r="C129" s="62" t="s">
        <v>274</v>
      </c>
      <c r="D129" s="63">
        <v>1</v>
      </c>
      <c r="E129" s="64">
        <f>INDEX('Расчет Eco Line'!$F$9:$F$306,MATCH('Сборки Eco Line'!B129,'Расчет Eco Line'!$A$9:$A$306,))</f>
        <v>1965</v>
      </c>
      <c r="F129" s="86"/>
    </row>
    <row r="130" spans="1:6" ht="24" customHeight="1">
      <c r="A130" s="47">
        <v>26</v>
      </c>
      <c r="B130" s="83" t="s">
        <v>317</v>
      </c>
      <c r="C130" s="84"/>
      <c r="D130" s="85"/>
      <c r="E130" s="55"/>
      <c r="F130" s="86">
        <f>SUMPRODUCT(D131:D135,E131:E135)</f>
        <v>6999</v>
      </c>
    </row>
    <row r="131" spans="1:6" ht="26.25">
      <c r="A131" s="88"/>
      <c r="B131" s="65" t="s">
        <v>40</v>
      </c>
      <c r="C131" s="59" t="s">
        <v>41</v>
      </c>
      <c r="D131" s="60">
        <v>1</v>
      </c>
      <c r="E131" s="61">
        <f>INDEX('Расчет Eco Line'!$F$9:$F$306,MATCH('Сборки Eco Line'!B131,'Расчет Eco Line'!$A$9:$A$306,))</f>
        <v>1133</v>
      </c>
      <c r="F131" s="86"/>
    </row>
    <row r="132" spans="1:6" ht="26.25">
      <c r="A132" s="88"/>
      <c r="B132" s="66" t="s">
        <v>90</v>
      </c>
      <c r="C132" s="62" t="s">
        <v>91</v>
      </c>
      <c r="D132" s="63">
        <v>2</v>
      </c>
      <c r="E132" s="61">
        <f>INDEX('Расчет Eco Line'!$F$9:$F$306,MATCH('Сборки Eco Line'!B132,'Расчет Eco Line'!$A$9:$A$306,))</f>
        <v>547</v>
      </c>
      <c r="F132" s="86"/>
    </row>
    <row r="133" spans="1:6" ht="26.25">
      <c r="A133" s="88"/>
      <c r="B133" s="66" t="s">
        <v>94</v>
      </c>
      <c r="C133" s="62" t="s">
        <v>95</v>
      </c>
      <c r="D133" s="63">
        <v>2</v>
      </c>
      <c r="E133" s="61">
        <f>INDEX('Расчет Eco Line'!$F$9:$F$306,MATCH('Сборки Eco Line'!B133,'Расчет Eco Line'!$A$9:$A$306,))</f>
        <v>661</v>
      </c>
      <c r="F133" s="86"/>
    </row>
    <row r="134" spans="1:6" ht="26.25">
      <c r="A134" s="88"/>
      <c r="B134" s="66" t="s">
        <v>243</v>
      </c>
      <c r="C134" s="62" t="s">
        <v>244</v>
      </c>
      <c r="D134" s="63">
        <v>1</v>
      </c>
      <c r="E134" s="61">
        <f>INDEX('Расчет Eco Line'!$F$9:$F$306,MATCH('Сборки Eco Line'!B134,'Расчет Eco Line'!$A$9:$A$306,))</f>
        <v>2376</v>
      </c>
      <c r="F134" s="86"/>
    </row>
    <row r="135" spans="1:6" ht="27" thickBot="1">
      <c r="A135" s="89"/>
      <c r="B135" s="79" t="s">
        <v>269</v>
      </c>
      <c r="C135" s="80" t="s">
        <v>270</v>
      </c>
      <c r="D135" s="81">
        <v>1</v>
      </c>
      <c r="E135" s="82">
        <f>INDEX('Расчет Eco Line'!$F$9:$F$306,MATCH('Сборки Eco Line'!B135,'Расчет Eco Line'!$A$9:$A$306,))</f>
        <v>1074</v>
      </c>
      <c r="F135" s="87"/>
    </row>
    <row r="136" spans="2:6" ht="18.75">
      <c r="B136" s="50"/>
      <c r="C136" s="50"/>
      <c r="D136" s="51"/>
      <c r="E136" s="50"/>
      <c r="F136" s="50"/>
    </row>
  </sheetData>
  <sheetProtection/>
  <mergeCells count="83">
    <mergeCell ref="B6:D6"/>
    <mergeCell ref="F6:F10"/>
    <mergeCell ref="A4:A5"/>
    <mergeCell ref="B4:B5"/>
    <mergeCell ref="C4:C5"/>
    <mergeCell ref="D4:D5"/>
    <mergeCell ref="E4:F4"/>
    <mergeCell ref="A7:A10"/>
    <mergeCell ref="B16:D16"/>
    <mergeCell ref="F16:F20"/>
    <mergeCell ref="A17:A20"/>
    <mergeCell ref="B11:D11"/>
    <mergeCell ref="F11:F15"/>
    <mergeCell ref="A12:A15"/>
    <mergeCell ref="B21:D21"/>
    <mergeCell ref="F21:F23"/>
    <mergeCell ref="A22:A23"/>
    <mergeCell ref="B24:D24"/>
    <mergeCell ref="F24:F26"/>
    <mergeCell ref="A25:A26"/>
    <mergeCell ref="B27:D27"/>
    <mergeCell ref="F27:F29"/>
    <mergeCell ref="A28:A29"/>
    <mergeCell ref="B30:D30"/>
    <mergeCell ref="F30:F34"/>
    <mergeCell ref="A31:A34"/>
    <mergeCell ref="B35:D35"/>
    <mergeCell ref="F35:F39"/>
    <mergeCell ref="A36:A39"/>
    <mergeCell ref="B40:D40"/>
    <mergeCell ref="F40:F44"/>
    <mergeCell ref="A41:A44"/>
    <mergeCell ref="B45:D45"/>
    <mergeCell ref="F45:F49"/>
    <mergeCell ref="A46:A49"/>
    <mergeCell ref="B50:D50"/>
    <mergeCell ref="F50:F54"/>
    <mergeCell ref="A51:A54"/>
    <mergeCell ref="B55:D55"/>
    <mergeCell ref="F55:F59"/>
    <mergeCell ref="A56:A59"/>
    <mergeCell ref="B60:D60"/>
    <mergeCell ref="F60:F64"/>
    <mergeCell ref="A61:A64"/>
    <mergeCell ref="B65:D65"/>
    <mergeCell ref="F65:F69"/>
    <mergeCell ref="A66:A69"/>
    <mergeCell ref="B70:D70"/>
    <mergeCell ref="F70:F74"/>
    <mergeCell ref="A71:A74"/>
    <mergeCell ref="B75:D75"/>
    <mergeCell ref="F75:F79"/>
    <mergeCell ref="A76:A79"/>
    <mergeCell ref="B80:D80"/>
    <mergeCell ref="F80:F84"/>
    <mergeCell ref="A81:A84"/>
    <mergeCell ref="B85:D85"/>
    <mergeCell ref="F85:F89"/>
    <mergeCell ref="A86:A89"/>
    <mergeCell ref="B90:D90"/>
    <mergeCell ref="F90:F95"/>
    <mergeCell ref="A91:A95"/>
    <mergeCell ref="B96:D96"/>
    <mergeCell ref="F96:F101"/>
    <mergeCell ref="A97:A101"/>
    <mergeCell ref="B102:D102"/>
    <mergeCell ref="F102:F107"/>
    <mergeCell ref="A103:A107"/>
    <mergeCell ref="B108:D108"/>
    <mergeCell ref="F108:F113"/>
    <mergeCell ref="A109:A113"/>
    <mergeCell ref="B114:D114"/>
    <mergeCell ref="F114:F118"/>
    <mergeCell ref="A115:A118"/>
    <mergeCell ref="B130:D130"/>
    <mergeCell ref="F130:F135"/>
    <mergeCell ref="A131:A135"/>
    <mergeCell ref="B119:D119"/>
    <mergeCell ref="F119:F123"/>
    <mergeCell ref="A120:A123"/>
    <mergeCell ref="B124:D124"/>
    <mergeCell ref="F124:F129"/>
    <mergeCell ref="A125:A129"/>
  </mergeCells>
  <dataValidations count="2">
    <dataValidation type="textLength" operator="lessThanOrEqual" allowBlank="1" showInputMessage="1" showErrorMessage="1" sqref="C112:C113 C134 C128">
      <formula1>80</formula1>
    </dataValidation>
    <dataValidation type="textLength" operator="lessThanOrEqual" allowBlank="1" showInputMessage="1" showErrorMessage="1" sqref="B112:B113 B134 B128">
      <formula1>20</formula1>
    </dataValidation>
  </dataValidations>
  <printOptions/>
  <pageMargins left="0.5905511811023623" right="0.1968503937007874" top="0.11811023622047245" bottom="0.31496062992125984" header="0.1968503937007874" footer="0.31496062992125984"/>
  <pageSetup fitToHeight="2" horizontalDpi="600" verticalDpi="6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57421875" style="0" customWidth="1"/>
  </cols>
  <sheetData>
    <row r="1" ht="15">
      <c r="A1" t="b">
        <v>1</v>
      </c>
    </row>
    <row r="2" ht="15">
      <c r="A2" s="8" t="s">
        <v>4</v>
      </c>
    </row>
    <row r="3" ht="15">
      <c r="A3" t="s">
        <v>5</v>
      </c>
    </row>
    <row r="4" ht="15">
      <c r="A4" t="str">
        <f>IF(A1=TRUE,"руб.","руб. б/НДС")</f>
        <v>руб.</v>
      </c>
    </row>
    <row r="5" ht="15">
      <c r="A5" t="str">
        <f>CONCATENATE("Ваша цена, ",A4)</f>
        <v>Ваша цена, руб.</v>
      </c>
    </row>
    <row r="6" ht="15">
      <c r="A6">
        <f>IF(A1=TRUE,1,1.18)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ДИВ</dc:creator>
  <cp:keywords/>
  <dc:description/>
  <cp:lastModifiedBy>Valera</cp:lastModifiedBy>
  <cp:lastPrinted>2017-09-07T11:59:51Z</cp:lastPrinted>
  <dcterms:created xsi:type="dcterms:W3CDTF">2016-12-20T06:26:35Z</dcterms:created>
  <dcterms:modified xsi:type="dcterms:W3CDTF">2017-09-07T12:00:01Z</dcterms:modified>
  <cp:category/>
  <cp:version/>
  <cp:contentType/>
  <cp:contentStatus/>
</cp:coreProperties>
</file>